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6240" tabRatio="925" activeTab="0"/>
  </bookViews>
  <sheets>
    <sheet name="General Summary" sheetId="1" r:id="rId1"/>
    <sheet name="Kamakwa Store" sheetId="2" r:id="rId2"/>
    <sheet name="Parking" sheetId="3" state="hidden" r:id="rId3"/>
    <sheet name="fOUL" sheetId="4" state="hidden" r:id="rId4"/>
    <sheet name="Plumbing" sheetId="5" state="hidden" r:id="rId5"/>
    <sheet name="Electr" sheetId="6" state="hidden" r:id="rId6"/>
    <sheet name="AC" sheetId="7" state="hidden" r:id="rId7"/>
    <sheet name="Prov.Sums" sheetId="8" state="hidden" r:id="rId8"/>
    <sheet name="Dayworks" sheetId="9" state="hidden" r:id="rId9"/>
    <sheet name="Chlorine Dosing Room" sheetId="10" r:id="rId10"/>
    <sheet name="Sheet1"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Fill" hidden="1">'[5]PRELIMIN'!#REF!</definedName>
    <definedName name="A" localSheetId="6">'[3]Section A - General'!#REF!</definedName>
    <definedName name="A" localSheetId="8">'[3]Section A - General'!#REF!</definedName>
    <definedName name="A" localSheetId="3">'[3]Section A - General'!#REF!</definedName>
    <definedName name="A" localSheetId="1">'[3]Section A - General'!#REF!</definedName>
    <definedName name="A" localSheetId="4">'[3]Section A - General'!#REF!</definedName>
    <definedName name="A">'[3]Section A - General'!#REF!</definedName>
    <definedName name="Avance_démarrage">'[6]decompte'!#REF!</definedName>
    <definedName name="Cert_a">'[6]decompte'!#REF!</definedName>
    <definedName name="Certif_b">'[6]decompte'!#REF!</definedName>
    <definedName name="Certif_c">'[6]decompte'!#REF!</definedName>
    <definedName name="coef0">#REF!</definedName>
    <definedName name="COEF1">#REF!</definedName>
    <definedName name="COEF2">#REF!</definedName>
    <definedName name="DAVID">'[8]VIABILITY'!#REF!</definedName>
    <definedName name="LAND">#REF!</definedName>
    <definedName name="major">'[8]VIABILITY'!#REF!</definedName>
    <definedName name="priii" localSheetId="6">'[1]Section A - General'!#REF!</definedName>
    <definedName name="priii" localSheetId="8">'[3]Section A - General'!#REF!</definedName>
    <definedName name="priii" localSheetId="3">'[3]Section A - General'!#REF!</definedName>
    <definedName name="priii" localSheetId="1">'[1]Section A - General'!#REF!</definedName>
    <definedName name="priii" localSheetId="2">'[3]Section A - General'!#REF!</definedName>
    <definedName name="priii" localSheetId="4">'[1]Section A - General'!#REF!</definedName>
    <definedName name="priii" localSheetId="7">'[3]Section A - General'!#REF!</definedName>
    <definedName name="priii">'[1]Section A - General'!#REF!</definedName>
    <definedName name="_xlnm.Print_Area" localSheetId="1">'Kamakwa Store'!$A$1:$F$264</definedName>
    <definedName name="_xlnm.Print_Area" localSheetId="7">'Prov.Sums'!$A$1:$F$44</definedName>
    <definedName name="Print_Area_MI" localSheetId="6">#REF!</definedName>
    <definedName name="Print_Area_MI" localSheetId="8">#REF!</definedName>
    <definedName name="Print_Area_MI" localSheetId="3">#REF!</definedName>
    <definedName name="Print_Area_MI" localSheetId="1">#REF!</definedName>
    <definedName name="Print_Area_MI" localSheetId="2">#REF!</definedName>
    <definedName name="Print_Area_MI" localSheetId="4">#REF!</definedName>
    <definedName name="Print_Area_MI" localSheetId="7">#REF!</definedName>
    <definedName name="Print_Area_MI">#REF!</definedName>
    <definedName name="_xlnm.Print_Titles" localSheetId="6">'AC'!$2:$5</definedName>
    <definedName name="_xlnm.Print_Titles" localSheetId="8">'Dayworks'!$1:$5</definedName>
    <definedName name="_xlnm.Print_Titles" localSheetId="5">'Electr'!$1:$5</definedName>
    <definedName name="_xlnm.Print_Titles" localSheetId="3">'fOUL'!$1:$5</definedName>
    <definedName name="_xlnm.Print_Titles" localSheetId="1">'Kamakwa Store'!$1:$20</definedName>
    <definedName name="_xlnm.Print_Titles" localSheetId="4">'Plumbing'!$2:$5</definedName>
    <definedName name="_xlnm.Print_Titles" localSheetId="7">'Prov.Sums'!$1:$5</definedName>
    <definedName name="printii" localSheetId="6">'[1]Section A - General'!#REF!</definedName>
    <definedName name="printii" localSheetId="8">'[3]Section A - General'!#REF!</definedName>
    <definedName name="printii" localSheetId="3">'[3]Section A - General'!#REF!</definedName>
    <definedName name="printii" localSheetId="1">'[1]Section A - General'!#REF!</definedName>
    <definedName name="printii" localSheetId="2">'[3]Section A - General'!#REF!</definedName>
    <definedName name="printii" localSheetId="4">'[1]Section A - General'!#REF!</definedName>
    <definedName name="printii" localSheetId="7">'[3]Section A - General'!#REF!</definedName>
    <definedName name="printii">'[1]Section A - General'!#REF!</definedName>
    <definedName name="Prof_fees">#REF!</definedName>
    <definedName name="recap">'[6]decompte'!#REF!</definedName>
    <definedName name="SUBTOTALS">#REF!</definedName>
    <definedName name="TABLEAU">#REF!</definedName>
    <definedName name="TBLEAU1">#REF!</definedName>
    <definedName name="TRANSFER">#REF!</definedName>
    <definedName name="TRAVAUX">'[6]decompte'!#REF!</definedName>
    <definedName name="Zone_impres_MI">#REF!</definedName>
  </definedNames>
  <calcPr fullCalcOnLoad="1"/>
</workbook>
</file>

<file path=xl/sharedStrings.xml><?xml version="1.0" encoding="utf-8"?>
<sst xmlns="http://schemas.openxmlformats.org/spreadsheetml/2006/main" count="2601" uniqueCount="952">
  <si>
    <t>UNIT</t>
  </si>
  <si>
    <t>QTY</t>
  </si>
  <si>
    <t>RATE</t>
  </si>
  <si>
    <t>ITEM</t>
  </si>
  <si>
    <t>A.</t>
  </si>
  <si>
    <t>S.M.</t>
  </si>
  <si>
    <t>B.</t>
  </si>
  <si>
    <t>C.</t>
  </si>
  <si>
    <t>C.M.</t>
  </si>
  <si>
    <t>D.</t>
  </si>
  <si>
    <t>L.M.</t>
  </si>
  <si>
    <t>E.</t>
  </si>
  <si>
    <t>NO.</t>
  </si>
  <si>
    <t>F.</t>
  </si>
  <si>
    <t>KG.</t>
  </si>
  <si>
    <t>G.</t>
  </si>
  <si>
    <t>H.</t>
  </si>
  <si>
    <t>J.</t>
  </si>
  <si>
    <t>K.</t>
  </si>
  <si>
    <t>Rainwater disposal</t>
  </si>
  <si>
    <t>L.</t>
  </si>
  <si>
    <t>M.</t>
  </si>
  <si>
    <t>Wall  finishes</t>
  </si>
  <si>
    <t>RWF</t>
  </si>
  <si>
    <t>Item</t>
  </si>
  <si>
    <t>N.</t>
  </si>
  <si>
    <t>P.</t>
  </si>
  <si>
    <t>Q.</t>
  </si>
  <si>
    <t>R.</t>
  </si>
  <si>
    <t>S.</t>
  </si>
  <si>
    <t>Sum</t>
  </si>
  <si>
    <t>DESRIPTION</t>
  </si>
  <si>
    <t>Columns</t>
  </si>
  <si>
    <t>GROUND FLOOR</t>
  </si>
  <si>
    <t>.</t>
  </si>
  <si>
    <t>FIRST FLOOR</t>
  </si>
  <si>
    <t>GENERAL ITEMS &amp; PROVISIONAL SUMS</t>
  </si>
  <si>
    <t>Provisional Items may be executed or ommitted all together</t>
  </si>
  <si>
    <t>Contigency Sum</t>
  </si>
  <si>
    <t>ELEMENT N0. 1</t>
  </si>
  <si>
    <t>SUBSTRUCTURE  (ALL PROVISIONAL)</t>
  </si>
  <si>
    <t>Excavations including maintaining and supporting sides, keeping free from water, mud and fallen</t>
  </si>
  <si>
    <t>reduced levels.</t>
  </si>
  <si>
    <t>Extra over excavation  for excavating in Hard rock.</t>
  </si>
  <si>
    <t>Ditto Soft Rock</t>
  </si>
  <si>
    <t>Disposal</t>
  </si>
  <si>
    <t>300 mm Thick layers of approved hardcore filling well compacted including 50 mm murram blinding.</t>
  </si>
  <si>
    <t>Damp-proof  membrane</t>
  </si>
  <si>
    <t>1000 Gauge polythene sheeting laid over hardcore with 300 mm side and end laps (measured nett-no allowance for laps).</t>
  </si>
  <si>
    <t>Anti-termite  treatment</t>
  </si>
  <si>
    <t>Chemical anti-termite treatment as "Gladiator" or other approved insecticide to surfaces of hardcore and tops of walls.</t>
  </si>
  <si>
    <t>Concrete  work</t>
  </si>
  <si>
    <t>Mass concrete class 15/20 aggregate as</t>
  </si>
  <si>
    <t>described in:-</t>
  </si>
  <si>
    <t>Reinforced concrete class 25/20 aggregate as</t>
  </si>
  <si>
    <t>C/F</t>
  </si>
  <si>
    <t>B/F</t>
  </si>
  <si>
    <t>Reinforcement (Provisional)</t>
  </si>
  <si>
    <t>High tensile steel reinforcement to B.S 4461 and 4449</t>
  </si>
  <si>
    <t>T.</t>
  </si>
  <si>
    <t>U.</t>
  </si>
  <si>
    <t>V.</t>
  </si>
  <si>
    <t>Mesh fabric reinforcement</t>
  </si>
  <si>
    <t>W.</t>
  </si>
  <si>
    <t>B.R.C mesh fabric reinforcement ref. A 142 laid in surfaces bed with 300 mm side and end laps (measured nett-no allowance for laps).</t>
  </si>
  <si>
    <t>Sawn formwork as described to:-</t>
  </si>
  <si>
    <t>X.</t>
  </si>
  <si>
    <t>Y.</t>
  </si>
  <si>
    <t>Sides of Columns and Column Bases.</t>
  </si>
  <si>
    <t>Z.</t>
  </si>
  <si>
    <t>AB.</t>
  </si>
  <si>
    <t>Bituminous felt damp proof course laid on and</t>
  </si>
  <si>
    <t>levelled in cement sand mortar (1:4) under:-</t>
  </si>
  <si>
    <t>AC.</t>
  </si>
  <si>
    <t>Paving slabs</t>
  </si>
  <si>
    <t>600 x 600 x 50 mm Precast concrete paving slabs bedded, jointed and grouted in cement and sand (1:1)onto and including 100mm thick compacted murram and 150 x 50mm Precast concete Edging.</t>
  </si>
  <si>
    <t>Reinforced concrete class 25/20 aggregate as  described in:-</t>
  </si>
  <si>
    <t>High tensile reinforcement to B.S. 4461 as described</t>
  </si>
  <si>
    <t>Sides and soffits of beams, ring beams and lintels.</t>
  </si>
  <si>
    <t>Sides columns</t>
  </si>
  <si>
    <t>Emulsion  paint</t>
  </si>
  <si>
    <t>AA.</t>
  </si>
  <si>
    <t xml:space="preserve">Beams </t>
  </si>
  <si>
    <t>In mild steel</t>
  </si>
  <si>
    <t>Sides of strip foundations / ground beams</t>
  </si>
  <si>
    <t>Roof covering</t>
  </si>
  <si>
    <t>Extra for swan neck bend.</t>
  </si>
  <si>
    <t>Ditto horse shoe bend.</t>
  </si>
  <si>
    <t>Ditto outlet.</t>
  </si>
  <si>
    <t>End Plate</t>
  </si>
  <si>
    <t>Strip Foundation /Ground Beams</t>
  </si>
  <si>
    <t>Curtain Rails</t>
  </si>
  <si>
    <t>Parking</t>
  </si>
  <si>
    <t>Gatehouse</t>
  </si>
  <si>
    <t>Foul drainage</t>
  </si>
  <si>
    <t>Retaing Walls</t>
  </si>
  <si>
    <t>Underground Tank</t>
  </si>
  <si>
    <t>Water Tank</t>
  </si>
  <si>
    <t xml:space="preserve">Columns and Column Bases </t>
  </si>
  <si>
    <t>AD.</t>
  </si>
  <si>
    <t>AE.</t>
  </si>
  <si>
    <t>AF.</t>
  </si>
  <si>
    <t>AG.</t>
  </si>
  <si>
    <t>Landsacping</t>
  </si>
  <si>
    <t>DESCRIPTION</t>
  </si>
  <si>
    <t>Supply, deliver, install, test and commission the following Air Conditioning and mechanical ventilation fittings and equipment:</t>
  </si>
  <si>
    <t>CONTERENCE HALL</t>
  </si>
  <si>
    <t>A</t>
  </si>
  <si>
    <t>MULTI SPLIT UNITS CONDENSING UNIT</t>
  </si>
  <si>
    <t>Toshiba Super Modular Multi System (SMMS) Model MMY - AP1601HT8 Outdoor condensing unit  or equal and approved. Cooling Capacity153,000BTU/HR (16HP), operating on green refrigerants complete with the following:</t>
  </si>
  <si>
    <t>strong, durable and corrosion resistant casing suitable for outdoor installation</t>
  </si>
  <si>
    <t>Axial blower fan</t>
  </si>
  <si>
    <t>Over temperature and over current protection for fan</t>
  </si>
  <si>
    <t>Phase failure protection</t>
  </si>
  <si>
    <t>2 No. Compressors with high and low pressure cut outs</t>
  </si>
  <si>
    <t>Service access and control valves</t>
  </si>
  <si>
    <t>Automatic capacity control of 50% and 100% by pass control</t>
  </si>
  <si>
    <t>Discharge and suction temperature sensors</t>
  </si>
  <si>
    <t>Linear Expansion Valves</t>
  </si>
  <si>
    <t>Controller breaker unit</t>
  </si>
  <si>
    <t>Refrigerant leakage sensor</t>
  </si>
  <si>
    <t>Electrical load: 11.8 kW, 3 phase 415v . Or equal and approved.</t>
  </si>
  <si>
    <t>No.</t>
  </si>
  <si>
    <t>INDOOR UNITS</t>
  </si>
  <si>
    <t>B</t>
  </si>
  <si>
    <t>C</t>
  </si>
  <si>
    <t>Y - Branches</t>
  </si>
  <si>
    <t>D</t>
  </si>
  <si>
    <t>Allow for all refrigerant pipework and all necessary  accessories for the installation</t>
  </si>
  <si>
    <t>E</t>
  </si>
  <si>
    <t>Allow for 25mm diameter pvc condensate pipes and fittings</t>
  </si>
  <si>
    <t>Lm</t>
  </si>
  <si>
    <t>F</t>
  </si>
  <si>
    <t>Allow for charging the system with refrigerant as per the manufacturer,s specifications</t>
  </si>
  <si>
    <t>G</t>
  </si>
  <si>
    <t>Allow for suitable mounting supports for the indoor units with approved steel members</t>
  </si>
  <si>
    <t>Allow for mounting the outdoor unit on a concrete plinth to Structural Engineers approval</t>
  </si>
  <si>
    <t xml:space="preserve">Allow for electrical supply  from the local isolators provided by others including supply and installation of approved power surge protector. </t>
  </si>
  <si>
    <t>Allow for the controls of the air conditioning units including wiring and thermostats</t>
  </si>
  <si>
    <t>Allow for testing, commissioning and leaving it in good working condition</t>
  </si>
  <si>
    <t>MANAGING DIRECTOR'S OFFICE</t>
  </si>
  <si>
    <t xml:space="preserve"> Ceiling Cassette Split Air Conditioning Unit</t>
  </si>
  <si>
    <t xml:space="preserve">Four way ceiling mounted cassette split air conditioning unit of 7.1kW (24,000 Btu/hr) cooling capacity as TOSHIBA model RAV-SM802VT-E size 840 x 840 x 256mm  complete with outdoor unit model RAV-SP802AT -E  size 795 x 900 x 300mm to match indoor unit.  Electrical power supply; 2.55 kW, single phase, 240V, 50HZ  OR  Equal and approved. Prices to include all the necessary refrigerant pipes, condensate pipes, pvc sleeves, clips, tapes, cables and all the necessary accessories for the installations. </t>
  </si>
  <si>
    <t>No</t>
  </si>
  <si>
    <t>Electrical Connections</t>
  </si>
  <si>
    <t>Power supply shall be provided by others upto the local fused isolator. Allow for connection of power from the isolator to all the fans including the controls.</t>
  </si>
  <si>
    <t>Testing &amp; Commissioning</t>
  </si>
  <si>
    <t>Allow for Setting to work,Testing &amp; Commissioning of the whole of the Mechanical Ventilation Installation to the satisfaction of the Mechanical Engineer.</t>
  </si>
  <si>
    <t>1.0.</t>
  </si>
  <si>
    <t>SCHEDULE 1.0</t>
  </si>
  <si>
    <t>ELECTRICITY SUPPLY</t>
  </si>
  <si>
    <t>150mm diameter PVC HG duct for incoming Electricity supply line. (Provisional)</t>
  </si>
  <si>
    <t>M</t>
  </si>
  <si>
    <t>2.0.</t>
  </si>
  <si>
    <t>SCHEDULE 2.0</t>
  </si>
  <si>
    <t>MAIN LV SWITCHBOARD</t>
  </si>
  <si>
    <t>Supply, install, test and commission the following items;</t>
  </si>
  <si>
    <t>300A TPN wall mounted switchgear complete with 300A TPN BUSBARS on normal supply and 250A TPN BUSBARS on maintained supply and with enough space to accommodate accessories as shown in Drg No. DCE/11/38/07E service cut-outs, Neutral and Earth blocks, cable chamber, 2No Tp spares and all necessary accessories.</t>
  </si>
  <si>
    <t>The switchboard SHALL BE as manufactured by an approved manufacturer, but excluding the following</t>
  </si>
  <si>
    <t>250A TPN MCCB with shunt trip</t>
  </si>
  <si>
    <t>200A TP MCCB</t>
  </si>
  <si>
    <t>63A TP MCCB</t>
  </si>
  <si>
    <t>10A TP MCCB</t>
  </si>
  <si>
    <t>10A DP MCCB</t>
  </si>
  <si>
    <t>Earthing</t>
  </si>
  <si>
    <t>DISTRIBUTION</t>
  </si>
  <si>
    <t>5x16mm2 single core pvc insulated copper cables in 38mm diameter pvc hg conduit from main LV switchboard in ground floor to Distribution Board 'F' in first floor.</t>
  </si>
  <si>
    <t>5x16mm2 single core pvc insulated copper cables in 38mm diameter pvc hg conduit from main LV switchboard in ground floor to Distribution Board 'F1' in first floor.</t>
  </si>
  <si>
    <t>H</t>
  </si>
  <si>
    <t>5x16mm2 single core pvc insulated copper cables in 38mm diameter pvc hg conduit from main LV switchboard in ground floor to Distribution Board 'S' in second floor.</t>
  </si>
  <si>
    <t>J</t>
  </si>
  <si>
    <t>5x16mm2 single core pvc insulated copper cables in 38mm diameter pvc hg conduit from main LV switchboard in ground floor to Distribution Board 'S1' in second floor.</t>
  </si>
  <si>
    <t>K</t>
  </si>
  <si>
    <t>3x4mm2 single core pvc insulated copper cables in 32mm diameter pvc hg conduit from main LV switchboard in ground floor to Fire alarm panel in ground floor</t>
  </si>
  <si>
    <t>L</t>
  </si>
  <si>
    <t>5x 4mm2 single core pvc insulated copper cables in 32mm diameter pvc hg conduit from main LV switchboard in ground floor to fire hosereel booster pump.</t>
  </si>
  <si>
    <t>20A TPN switch disconnector</t>
  </si>
  <si>
    <t>N</t>
  </si>
  <si>
    <t>5x 4mm2 single core pvc insulated copper cables in 32mm diameter pvc hg conduit from main LV switchboard in ground floor to water booster pump.</t>
  </si>
  <si>
    <t>P</t>
  </si>
  <si>
    <t>LIGHTING</t>
  </si>
  <si>
    <t>Lighting point wired using 3x1.5mm2 single cables in 20mm diameter PVC HG conduit for one way switching.</t>
  </si>
  <si>
    <t>As above but for two way switching</t>
  </si>
  <si>
    <t>One way one gang switch</t>
  </si>
  <si>
    <t>Two way one gang switch</t>
  </si>
  <si>
    <t>Two way two gang switch</t>
  </si>
  <si>
    <t>Two way three gang switch</t>
  </si>
  <si>
    <t>Two way six gang switch</t>
  </si>
  <si>
    <t>TYPES OF LUMINAIRES</t>
  </si>
  <si>
    <t>Type A2</t>
  </si>
  <si>
    <t>Type 2</t>
  </si>
  <si>
    <t>Type F1</t>
  </si>
  <si>
    <t>Type F2</t>
  </si>
  <si>
    <t>Type 5D</t>
  </si>
  <si>
    <t>Type D</t>
  </si>
  <si>
    <t>Type 2D</t>
  </si>
  <si>
    <t>Type L</t>
  </si>
  <si>
    <t>Type W</t>
  </si>
  <si>
    <t>Type 4A</t>
  </si>
  <si>
    <t>Type 5C</t>
  </si>
  <si>
    <t>POWER</t>
  </si>
  <si>
    <t>Power point wired using 3x2.5mm2 single cables in 25mm diameter PVC HG conduit</t>
  </si>
  <si>
    <t>13A single switched socket outlet</t>
  </si>
  <si>
    <t>13A twin switched socket outlet</t>
  </si>
  <si>
    <t>13A twin switched socket outlet with neon indicator</t>
  </si>
  <si>
    <t>20A DP switch with neon indicator</t>
  </si>
  <si>
    <t>100mm diameter pvc hg duct for incoming Telephone line</t>
  </si>
  <si>
    <t>Telephone manhole for incoming telephone line</t>
  </si>
  <si>
    <t>2x50mm diameter pvc hg duct from Telephone manhole to Telephone adaptable box in ground floor</t>
  </si>
  <si>
    <t>200x150x75mm Telephone adaptable box</t>
  </si>
  <si>
    <t>2x32mm diameter pvc hg conduit link for telephone from telephone adaptable box in ground floor to telephone adaptable box in first floor</t>
  </si>
  <si>
    <t>Photocell completely wired with bypass switch</t>
  </si>
  <si>
    <t>45A 24V 50Hz DP Contactor</t>
  </si>
  <si>
    <t>Extract fan points wired in 3 x 1.5mm2 single cables in 2omm diameter pvc hg conduit.</t>
  </si>
  <si>
    <t>Q</t>
  </si>
  <si>
    <t>3x16mm2 single core pvc insulated copper cables in 32mm diameter pvc hg conduit from UPS in first floor to consumer unit in ground floor.</t>
  </si>
  <si>
    <t>R</t>
  </si>
  <si>
    <t>Type Z luminaires</t>
  </si>
  <si>
    <t>S</t>
  </si>
  <si>
    <t>5M metallic columns for items above</t>
  </si>
  <si>
    <t>T</t>
  </si>
  <si>
    <t>2.5mm2 2c armoured cable for items above</t>
  </si>
  <si>
    <t>U</t>
  </si>
  <si>
    <t>Trenching,tiling and backfilling.</t>
  </si>
  <si>
    <t>V</t>
  </si>
  <si>
    <t>50mm diameter pvc hg duct encased in concrete</t>
  </si>
  <si>
    <t>W</t>
  </si>
  <si>
    <t>AC circuit  wired in 5 x 6mm2 single cables in 32mm diameter pvc hg conduit.</t>
  </si>
  <si>
    <t>X</t>
  </si>
  <si>
    <t>30A TPN switch disconnetor</t>
  </si>
  <si>
    <t>CONSUMER UNITS AND PROTECTIVE DEVICES</t>
  </si>
  <si>
    <t>100A 4way SPN MCB Consumer unit 'U1' in ground floor excluding protective devices</t>
  </si>
  <si>
    <t>10 SP MCB</t>
  </si>
  <si>
    <t>20A SP MCB</t>
  </si>
  <si>
    <t>30A SP MCB</t>
  </si>
  <si>
    <t>Blanking plates</t>
  </si>
  <si>
    <t>20A TP MCB</t>
  </si>
  <si>
    <t>60A SP MCB</t>
  </si>
  <si>
    <t>30 SP MCB</t>
  </si>
  <si>
    <t>FIRE ALARM SYSTEM</t>
  </si>
  <si>
    <t>Fire alarm power point wired in 4mm2 2C FP 200 Fire resistant cable plus earth aluminium tape screen LOSH sheath 300/500v in 25mm diameter PVC HG conduit.</t>
  </si>
  <si>
    <t>20A DP unswitched switch with neon indicator</t>
  </si>
  <si>
    <t>Conventional 4 zone fire alarm detection panel, complete with 72Hr standby batteries as per specifications.</t>
  </si>
  <si>
    <t>Final alrm circuit from the fire alrm detection panel to fire alrm detectors wired using 1.5mm2 2C FP200 fire resistant cable plus earth aluminium tape screen LOSH sheath 300/500v in 20mm diameter PVC HG conduit.</t>
  </si>
  <si>
    <t>Conventional manual call point complete with all necessary accessories</t>
  </si>
  <si>
    <t>Conventional optical smoke detector complete with all necessary accessories</t>
  </si>
  <si>
    <t>Conventional fixed temperature het detector complete with all necessary accessories</t>
  </si>
  <si>
    <t>Conventional 150mm sounder complete with all necessary accessories</t>
  </si>
  <si>
    <t>allow for testing and commissioning of the entire fire alarm  system by the Fire Alarm Specialist supplier.</t>
  </si>
  <si>
    <t>60 SP MCB</t>
  </si>
  <si>
    <t>SECOND FLOOR</t>
  </si>
  <si>
    <t>Two way eight gang switch</t>
  </si>
  <si>
    <t>Intermediate switch</t>
  </si>
  <si>
    <t>Type SL</t>
  </si>
  <si>
    <t>Type E</t>
  </si>
  <si>
    <t>3x16mm2 single core pvc insulated copper cables in 32mm diameter pvc hg conduit from UPS in first floor to consumer unit in second floor.</t>
  </si>
  <si>
    <t>SANITARY FITTINGS</t>
  </si>
  <si>
    <t>Supply, install test and commission the following sanitary fittings as specified:</t>
  </si>
  <si>
    <t>WATER CLOSET (W.C.) SUITE</t>
  </si>
  <si>
    <t>Twyfords “CLASSIC”  Low level cistern WC Suite in white vitreous china , comprising Catalogue No. CC1138WH bowl with horizontal Outlet; No.CC2841WH 6 litre cistern and fittings with side inlet and overflow with chrome plated lever; No. ST1302WH heavy duty plastic seat and cover , No. WF 1241WH WC outlet connector or equal and approved.</t>
  </si>
  <si>
    <t>Twyfords “GALERIE OPTIMISE HO”  close coupled WC in white vitreous china , comprising Catalogue No. GP1148WH bowl with Horizontal Outlet; No.GP2496WH cistern and fittings with total install dual flush 6/4 litres push button;  No. GP7815WH heavy duty seat and cover , No. WF 1224WH S or Turned P connector or equal and approved.</t>
  </si>
  <si>
    <t>RECESSED IN WALL TOILET ROLL HOLDER</t>
  </si>
  <si>
    <t>Built in toilet roll holder in white vitreous china , recessed to the wall . As Twyfords No. VC9806WH or equal and approved.</t>
  </si>
  <si>
    <t>WALL MOUNTED ANTI-THEFT TOILET ROLL HOLDER</t>
  </si>
  <si>
    <t>Wall mounted toilet roll holder, vandal proof, commercial type to dispense big rolls, approximates size:  diameter 273mm, depth 120mm. Material: ABS plastic.</t>
  </si>
  <si>
    <t>COAT HOOK</t>
  </si>
  <si>
    <t>Coat hook, Satin aluminium. As Twyfords No.PB0204SI  OR equal and approved.</t>
  </si>
  <si>
    <t>WASH HAND BASIN -COUNTERTOP</t>
  </si>
  <si>
    <t>Twyfords "ADVENT 540" Counter top Wash hand basin with one tap hole  and chain stay hole, size 565 x 425 mm in white vitreous china No. AD4531WH. Complete with chrome plated 32mm chain waste and plug  , 15mm diameter chrome plated press action non-concussive pair pillar tap with, chrome plated bottle P-Trap with extension pipe to wall. or equal and approved.</t>
  </si>
  <si>
    <t>Twyfords "VISTA MEDICAL 590"  Countertop Wash hand basin with two tap holes  and no chain stay hole, size 550 x 430 mm in white vitreous china No. VI1722WH. Complete with 32mm chrome plated grid waste NO. WF4341CP,  15mm diameter lever action mixer fitting with swivel nozzle and divided flow No. SF1077CP, chrome plated bottle P-Trap with extension pipe to wall. or equal and approved.</t>
  </si>
  <si>
    <t>MIRRORS</t>
  </si>
  <si>
    <t>Mirrors shall be installed above all W.H.B’s to be  600mm x 600mm x 6mm thick,bevelled edge mirror.</t>
  </si>
  <si>
    <t>BOWL URINAL  -SET OF 2</t>
  </si>
  <si>
    <t>Tywford “CAMDEN” bowl urinal No.  VC7003WH in white vitreous china complete fixture with comprising  No. SS 6072 SS exposed stainless steel flush pipes and spreaders, No. CX 8612 WH 9 litres auto cistern and fittings, No. SR 5307 XX pair  bowl supports,  No. WF 8411 CP 40mm chrome plated  bottle P- trap  No. WF 9370 XX 40 mm outlet grating. No. VC8051 division and No. SR5706XX division hangers OR equal and  approved.</t>
  </si>
  <si>
    <t>SET</t>
  </si>
  <si>
    <t>SHOWER TRAY</t>
  </si>
  <si>
    <t>TWYFORDS "CALYPSO" shower tray No. FC3103WH in microlith ceramic, size 800 x 800 x 110mm complete with 40mm diameter chrome plated grid waste fitting No. WF4343CP. Or equal and approved.</t>
  </si>
  <si>
    <t>SHOWER MIXER FITTINGS</t>
  </si>
  <si>
    <t>Bricon 3/4 " shower mixer unit, heavy pattern, built in type comprising :- 1 pair  No. 628-20 stopcocks ECCP, 1 No. 060 bath spout, CP, 178mm long, with sliding wall flange, 1 No. 061 four way control cock, CP, 1  No.027 overhang shower arm, CP, with sliding wall flange, 1 No. 068BJ  1/2'' x 50mm diameter shower rose, CP, cone shaped, with ball joint connection. Or equal and approved.</t>
  </si>
  <si>
    <t>TOWEL RAIL</t>
  </si>
  <si>
    <t>Similar or equal to Twyfords No. IC6873CP Towel rails 19mm diameter chrome plated with exposed screws.</t>
  </si>
  <si>
    <t>SOAP DISH</t>
  </si>
  <si>
    <t>Twyfords  No. VC 9808 WH soap dish recessed into the wall OR equal and approved.</t>
  </si>
  <si>
    <t>GRAB RAILS</t>
  </si>
  <si>
    <t xml:space="preserve">Twyfords "AVALON HINGED SUPPORT RAIL"  No. AV4911WH without toilet rool loder, in Nylon coated Aluminium for use in disabled toilet facilities. This fixture must be securely fixed to a solid wall. This item folds up against the wall to provide wheelchair access </t>
  </si>
  <si>
    <t>LABORATORY SINK AND MIXER</t>
  </si>
  <si>
    <t>Twyfords flanged laboratory sink ref. FC1415 size 420 x 315 x 160mm. The sink shall be made from enameled fireclay. The sink shall have a self-draining base and an outlet recessed to accept and be complete with the following VULCATHENE fittings: 504 38mm diameter BSP waste, having a 76mm diameter flange, 507 standing waste tube to suite 504 waste and to be supplied with a hanging loop and to be 160mm high.</t>
  </si>
  <si>
    <t>LABORATORY SINK MIXER</t>
  </si>
  <si>
    <t>Single flow water mixers with mounting fitting tap, 57mm fixing flanges with inlet concealed supply. The top shall be complete with multiple outlet fitting with one swivel and one fixed nozzles. It shall be as ARMITAGE SHANKS Marklab Laboratory Fittings Ref. No.85394KM or equal and aprroved. Side valves to have fixed spouts.</t>
  </si>
  <si>
    <t>STAINLESS STEEL KITCHEN SINK</t>
  </si>
  <si>
    <t>Stainless steel kitchen sink as Associated Steel Ltd. Range cat. No. ASL 140 overall size 1000 x 500mm and bowl size 420 x 355 x 150mm. single bowl,single drainer complete with 40mm diameter Chrome plated chain waste and plug, plastic “P”  trap and 20mm diameter wall type BRICON bib tap .</t>
  </si>
  <si>
    <t>GLASS HOLDER</t>
  </si>
  <si>
    <t>Wall mounted Chrome plated glass holder as GROHE "ALLURE" OR equal and approved.</t>
  </si>
  <si>
    <t>LIQUID SOAP DISPENSER</t>
  </si>
  <si>
    <t>Mediclinics DJOO30 liquid soap dispenser in stainless steel AISI 304 body. With  top filling lid and push button. With epoxy finish. Or equal and approved.</t>
  </si>
  <si>
    <t>HAND DRYER</t>
  </si>
  <si>
    <t>PAPER TOWEL DISPENSER</t>
  </si>
  <si>
    <t xml:space="preserve">Kimberly -Clark Product Code - SA099060 , Slim fold paper towel dispenser. Size 350 x 220 x 70mm or equal and approved. A modern, stylish, ABS dispenser adds class to any washroom. Dispenses a new sheet every time for hygiene and economy Locking design discourages pilfering. To prevent time-wasting emergency refills, a transparent view window shows when a refill is due. Top-up system allows new towels to be placed on the towels already there to prevent running out. </t>
  </si>
  <si>
    <t>INTERNAL COLD WATER PLUMBING</t>
  </si>
  <si>
    <t>General Note:-</t>
  </si>
  <si>
    <t xml:space="preserve">Price of pipework to include the cost of couplings, connectors, fixing brackets, holderbats, plugs and jointing to fittings etc., together with marking of pipe routes on walls and Floors for wall chasing and holes cutting by others all as required in the pipework installation and protection of burried pipework with bitumen and woven fibreglass. </t>
  </si>
  <si>
    <t xml:space="preserve"> All pipe work shall be PPR PN 16 and fittings to DIN 8077 and 8078.</t>
  </si>
  <si>
    <t xml:space="preserve"> All pipe work shall be PPR PN 20 and fittings to DIN 8077 and 8078.</t>
  </si>
  <si>
    <t>COLD WATER SUPPLY SYSTEM</t>
  </si>
  <si>
    <t>PIPEWORK</t>
  </si>
  <si>
    <t>65mm diameter pipe</t>
  </si>
  <si>
    <t>LM</t>
  </si>
  <si>
    <t>50mm diameter pipe</t>
  </si>
  <si>
    <t>40mm diameter pipe</t>
  </si>
  <si>
    <t>32mm diameter pipe</t>
  </si>
  <si>
    <t>25mm diameter pipe</t>
  </si>
  <si>
    <t>ELBOWS/ELBOW</t>
  </si>
  <si>
    <t>65mm diameter</t>
  </si>
  <si>
    <t>50mm diameter</t>
  </si>
  <si>
    <t xml:space="preserve">40mm diameter </t>
  </si>
  <si>
    <t>I</t>
  </si>
  <si>
    <t>32mm diameter</t>
  </si>
  <si>
    <t>25mm diameter</t>
  </si>
  <si>
    <t>TEES</t>
  </si>
  <si>
    <t>65 x 65 x 65mm diameter</t>
  </si>
  <si>
    <t>65 x 65 x 50mm diameter</t>
  </si>
  <si>
    <t>65 x 65 x 40mm diameter</t>
  </si>
  <si>
    <t>65 x 65 x 32mm diameter</t>
  </si>
  <si>
    <t>65 x 50 x 50mm diameter</t>
  </si>
  <si>
    <t>65 x 40 x 32mm diameter</t>
  </si>
  <si>
    <t>50 x 50 x 40mm diameter</t>
  </si>
  <si>
    <t>50 x 40 x 40mm diameter</t>
  </si>
  <si>
    <t>50 x 40 x 25mm diameter</t>
  </si>
  <si>
    <t>40 x 40 x 32mm diameter</t>
  </si>
  <si>
    <t>40 x 40 x 25mm diameter</t>
  </si>
  <si>
    <t>40 x 32 x 32mm diameter</t>
  </si>
  <si>
    <t>40 x 32 x 25mm diameter</t>
  </si>
  <si>
    <t>32 x 32 x 32mm diameter</t>
  </si>
  <si>
    <t>32 x 32 x 25mm diameter</t>
  </si>
  <si>
    <t>32 x 25 x 25mm diameter</t>
  </si>
  <si>
    <t>25 x 25 x 25mm diameter</t>
  </si>
  <si>
    <t>25 x 20mm diameter reducer</t>
  </si>
  <si>
    <t>GATE VALVES</t>
  </si>
  <si>
    <t>65mm diameter high pressure screw down full way non-rising stem wedge gate valve to BS 5154 for series B rating, with wheel and head joints to tubing. The  gate valve to be a PEGLER or approved equivalent.</t>
  </si>
  <si>
    <t>50mm diameter ditto</t>
  </si>
  <si>
    <t>40mm diameter ditto</t>
  </si>
  <si>
    <t>32mm diameter ditto</t>
  </si>
  <si>
    <t xml:space="preserve"> 25mm diameter ditto</t>
  </si>
  <si>
    <t>40mm diameter high pressure ball valve</t>
  </si>
  <si>
    <t>SOCKETS</t>
  </si>
  <si>
    <t xml:space="preserve">65mm diameter </t>
  </si>
  <si>
    <t xml:space="preserve">50mm diameter </t>
  </si>
  <si>
    <t xml:space="preserve">32mm diameter </t>
  </si>
  <si>
    <t xml:space="preserve"> 25mm diameter </t>
  </si>
  <si>
    <t>UNIONS</t>
  </si>
  <si>
    <t>COPPER TUBING</t>
  </si>
  <si>
    <t>15mm Diameter to be a maximum length of 300mm each complete with connecting  couplers per length.</t>
  </si>
  <si>
    <t>ROOF LEVEL WATER TANK</t>
  </si>
  <si>
    <t>Supply, deliver and Assemble a High level water tanks, made of pressed steel sectional tank plates 6mm thick plates (type 1 and 4) and of size 1000mm x 1000mm capacity of Tank to be 9,000 litres and of preferred dimensions 3000mm x 3000mm x 1000mm.  The Tank to come complete with tank cover, mosquito proof inspection vent, internal stays, jointing material, bolts and nuts including applying two coats of non-toxic bituminous paint on the inside and two coats of aluminum paint on the outside.</t>
  </si>
  <si>
    <t>Supply, deliver and Assemble a High level water tanks, made of pressed steel sectional tank plates 6mm thick plates (type 1 and 4) and of size 1000mm x 1000mm capacity of Tank to be 6,000 litres and of preferred dimensions 3000mm x 2000mm x 1000mm.  The Tank to come complete with tank cover, mosquito proof inspection vent, internal stays, jointing material, bolts and nuts including applying two coats of non-toxic bituminous paint on the inside and two coats of aluminum paint on the outside.</t>
  </si>
  <si>
    <t>STERILIZATION</t>
  </si>
  <si>
    <t>Allow for flushing out and sterilization of the cold  water system as required to the satisfaction of the engineer.</t>
  </si>
  <si>
    <t>TESTING AND COMMISSIONING</t>
  </si>
  <si>
    <t>Allow for testing and commissioning of the entire plumbing installation to the satisfaction of the Engineer</t>
  </si>
  <si>
    <t>INTERNAL HOT WATER SUPPLY INSTALLATION</t>
  </si>
  <si>
    <t>Price of pipework to include the cost of couplings, connectors, fixing brackets, holderbats, plugs and jointing to fittings etc., together with marking of pipe routes on walls and Floors for wall chasing and holes cutting by others all as required in the pipework installation.</t>
  </si>
  <si>
    <t>The following in PN 20PPRC conforming to the current European standards for PPR installations and to the Engineers approval, pipe jointing shall be by polyfusion or use of electric coupling. Rates must allow for all Metal/Plastic threaded adaptors where required for the connection of sanitary fixtures, support raceways , isolating sheaths, elastic materials, expansion arms and bends, crossovers etc.</t>
  </si>
  <si>
    <t>Exposed Pipes to be insulated.</t>
  </si>
  <si>
    <t>BENDS</t>
  </si>
  <si>
    <t>40mm diameter bend</t>
  </si>
  <si>
    <t>32mm diameter bend</t>
  </si>
  <si>
    <t xml:space="preserve"> 25mm diameter bend</t>
  </si>
  <si>
    <t xml:space="preserve">40x 40 x 25mm diameter </t>
  </si>
  <si>
    <t xml:space="preserve">40 x 32 x 25mm diameter </t>
  </si>
  <si>
    <t xml:space="preserve">32 x 32 x 32mm diameter </t>
  </si>
  <si>
    <t xml:space="preserve">32 x 32 x 25mm diameter </t>
  </si>
  <si>
    <t xml:space="preserve">32 x 25 x 25mm diameter </t>
  </si>
  <si>
    <t xml:space="preserve">25 x 25 x 25mm diameter </t>
  </si>
  <si>
    <t xml:space="preserve"> 25 x 20mm diameter reducer</t>
  </si>
  <si>
    <t xml:space="preserve">25mm diameter </t>
  </si>
  <si>
    <t>32mm diameter high pressure screw-down full way non-rising stem solid wedge disc gate valve to BS 5154 PN 16 for Series B Rating with wheel head and including jointing to steel tubing.  As CRANE Model 156 or equal and approved</t>
  </si>
  <si>
    <t>HOT WATER CYLINDER</t>
  </si>
  <si>
    <t>20-gallon galvanised mild steel hot water cylinder to BS 417, complete with screwed bosses for cold water supply, drain cock, hot water supply, expansion pipes and for 1 No. 3 kW electric immersion heater element and thermostat. Cylinder to be complete with a 50mm thick fibreglass jacket with 22-gauge aluminium cladding.</t>
  </si>
  <si>
    <t>30-gallon galvanised mild steel hot water cylinder to BS 417, complete with screwed bosses for cold water supply, drain cock, hot water supply, expansion pipes and for 1 No. 3 kW &amp; 1.5 kW electric immersion heater element and thermostat. Cylinder to be complete with a 50mm thick fibreglass jacket with 22-gauge aluminium cladding.</t>
  </si>
  <si>
    <t>40-gallon galvanised mild steel hot water cylinder to BS 417, complete with screwed bosses for cold water supply, drain cock, hot water supply, expansion pipes and for 1 No. 3 kW &amp; 1.5 kW electric immersion heater element and thermostat. Cylinder to be complete with a 50mm thick fibreglass jacket with 22-gauge aluminium cladding.</t>
  </si>
  <si>
    <t>Allow for sterilization including flushing out water and chlorine to the satisfaction of the Engineer.</t>
  </si>
  <si>
    <t>TESTING AND COMMISSSIONING</t>
  </si>
  <si>
    <t>Test and commission the entire internal hot water supply to the satisfaction of the Engineer.</t>
  </si>
  <si>
    <t>INTERNAL DRAINAGE</t>
  </si>
  <si>
    <t>Supply, install, test and commission the following complete:</t>
  </si>
  <si>
    <t>General Note.</t>
  </si>
  <si>
    <t xml:space="preserve">Prices for pipework shall include the cost for couplings, connectors and jointing to fittings appliances etc., and fixing brackets all as required in the pipework installation, together with for wall chasing and holes cutting by others.marking pipe routes on walls and floors </t>
  </si>
  <si>
    <t>Note for U.P.V.C. pipework:</t>
  </si>
  <si>
    <t>All UPVC couplings, branches, tees etc., are to be formed strictly in accordance with the manufacture’s interactions. Jointing pipework by “ heat formed sockets” etc., shall not be accepted.</t>
  </si>
  <si>
    <t>U.P.V.C. Soil, Waste and Ventilation Pipes and fittings to B.S. No. 5255</t>
  </si>
  <si>
    <t>40mm waste pipe fixed to wall or wall chase including approved pipe    clips or brackets.</t>
  </si>
  <si>
    <t>50mm - ditto-</t>
  </si>
  <si>
    <t xml:space="preserve">   </t>
  </si>
  <si>
    <t>100mm – ditto-</t>
  </si>
  <si>
    <t xml:space="preserve"> SWEEP BEND</t>
  </si>
  <si>
    <t>40mm  diameter</t>
  </si>
  <si>
    <t>50mm  diameter</t>
  </si>
  <si>
    <t>100mm  diameter</t>
  </si>
  <si>
    <t>100mm long radius bends</t>
  </si>
  <si>
    <t xml:space="preserve"> 40mm diameter</t>
  </si>
  <si>
    <t xml:space="preserve"> 50mm diameter</t>
  </si>
  <si>
    <t>100 x  40mm diameter reducer</t>
  </si>
  <si>
    <t>No. 136 “TERRAIN” ACCESS CAP</t>
  </si>
  <si>
    <t>BOSS CONNECTIONS</t>
  </si>
  <si>
    <t>No. 125 WC CONNECTOR</t>
  </si>
  <si>
    <t>WEATHERING APRON TERRAIN No. 131</t>
  </si>
  <si>
    <t>VENT COWL TERRAIN No. 150.2</t>
  </si>
  <si>
    <t>100MM DIAMETER SINGLE BRANCH</t>
  </si>
  <si>
    <t>100MM DIAMETER DOUBLE BRANCH</t>
  </si>
  <si>
    <t>UNDERGROUND UPVC PIPEWORK TO BS 4660:1963 GOLDEN BROWN SERIES</t>
  </si>
  <si>
    <t xml:space="preserve">100mm soil and waste pipe laid in or  under concrete Floor slab or underground                </t>
  </si>
  <si>
    <t>150 ditto.</t>
  </si>
  <si>
    <t>FLOOR TRAP</t>
  </si>
  <si>
    <t>Floor trap as “ Key Terrain” 281.3 trapped Floor gully, 282.6 Floor gully inlet and grating.</t>
  </si>
  <si>
    <t xml:space="preserve">GULLY TRAP </t>
  </si>
  <si>
    <t>Gully trap chamber size 250 x 250mm, approximately 400mm deep in 150mm block work with cement mortar joints, on 150mm thick mass concrete slab, and plastered inside, for 100mm trap and hopper. 40mm thick , 250 x 250mm p.c.c. cover to gully trap chamber and provided with 40mm ventilating hole.</t>
  </si>
  <si>
    <t>INSPECTION CHAMBER</t>
  </si>
  <si>
    <t>Internal chambers not to exceed 1070 x 910mm and depth not to exceed 2000mm below finished floor or ground level. Wall thickness should be 150mm blockwork and it should have concrete base and rendered concrete benchinching 1:3:6 mix. The cover to be cast iron Grade "B" medium duty to BS 497 with double seal.</t>
  </si>
  <si>
    <t>Allow for testing and commissioning of the entire drainage installation to the satisfaction of the Engineer</t>
  </si>
  <si>
    <t>LABORATORY DRAINAGE</t>
  </si>
  <si>
    <t>Vulcathene 910G – Dilution recovery trap liquid capacity 4.5 litres with a trap seal of 76mm and three top inlet connections the Visual Version with base of heat resistant borosilicate glass fro identification of solid units to be complete with horizontal inlet adaptor, vertical inlet, glass dip tube and blanking off plug together with a suitable support stand.</t>
  </si>
  <si>
    <t>Pipework</t>
  </si>
  <si>
    <t>Supply and fix the following in Vulcathene mechanical pipe and fittings system</t>
  </si>
  <si>
    <t>50mm diameter ditto.</t>
  </si>
  <si>
    <t>Extra over vulcathene pipes for:-</t>
  </si>
  <si>
    <t>50mm diameter bend</t>
  </si>
  <si>
    <t>40mm diameter equal tee</t>
  </si>
  <si>
    <t>50mm diameter equal tee</t>
  </si>
  <si>
    <t>40mm diameter pipe Loose Nut coupler W15 “series”</t>
  </si>
  <si>
    <t xml:space="preserve">4.5 litres floor gulley trap type W.810 with 76mm outlet complete with silt bucket
</t>
  </si>
  <si>
    <t>40mm diameter W 24 “series”  blanking – off plug</t>
  </si>
  <si>
    <t>W23”series” nuts</t>
  </si>
  <si>
    <t>50mm diameter boss connection</t>
  </si>
  <si>
    <t xml:space="preserve">40mm diameter vulcathene anti-siphon bottle trap </t>
  </si>
  <si>
    <t>FIRE FIGHTING</t>
  </si>
  <si>
    <t>Supply and install the following fire fighting equipment and fittings as described and shown on the drawings</t>
  </si>
  <si>
    <t>PORTABLE FIRE EXTINGUISHER</t>
  </si>
  <si>
    <t>9 litre water Co2, fire extinguisher complete     with refill cartridges and wall fixing brackets   complying with B.S 5423.</t>
  </si>
  <si>
    <t xml:space="preserve"> 4.5kg carbon dioxide gas extinguisher    carbon dioxide gas extinguisher brackets and     complying with B.S 5423     </t>
  </si>
  <si>
    <t xml:space="preserve">  </t>
  </si>
  <si>
    <t>FIRE FIGHTING HOSE REELS</t>
  </si>
  <si>
    <t>Supply and install</t>
  </si>
  <si>
    <t xml:space="preserve">Make: Similar or equal and approved to ‘TG’ </t>
  </si>
  <si>
    <t xml:space="preserve">Series Hose Reels type with the following </t>
  </si>
  <si>
    <t>characteristics:</t>
  </si>
  <si>
    <t xml:space="preserve"> Manual operation</t>
  </si>
  <si>
    <t xml:space="preserve"> swinging type</t>
  </si>
  <si>
    <t xml:space="preserve">Delivery valves 25mm BSP inlet to </t>
  </si>
  <si>
    <t>B.S 1010</t>
  </si>
  <si>
    <t>Mild steel feed to B.S 1387</t>
  </si>
  <si>
    <t>FIRE FIGHTING PIPEWORK</t>
  </si>
  <si>
    <t xml:space="preserve"> All pipes shall be heavy gauge galvanized mild steel pipes to B.S1387 and fittings to B.S. 1740 (class C) . Price of pipework to include the cost of couplings, connectors, fixing brackets, holderbats, plugs and jointing to fittings etc., together with marking of pipe routes for wall chasing and holes cutting by others all as required in pipework installation.</t>
  </si>
  <si>
    <t xml:space="preserve"> 40 mm diameter pipe</t>
  </si>
  <si>
    <t>25mm diameter bend</t>
  </si>
  <si>
    <t xml:space="preserve">TEES  </t>
  </si>
  <si>
    <t xml:space="preserve">40X 40X 40mm diameter </t>
  </si>
  <si>
    <t xml:space="preserve">40 X 40 X 25mm diameter </t>
  </si>
  <si>
    <t>40 X 25 mm diameter reducer</t>
  </si>
  <si>
    <t>GATE VALVES TO BS 5151:1974</t>
  </si>
  <si>
    <t>40mm diameter</t>
  </si>
  <si>
    <t>NON RETURN VALVES TO BS 5151:1974</t>
  </si>
  <si>
    <t>UNION</t>
  </si>
  <si>
    <t>40mm union joint</t>
  </si>
  <si>
    <t>25mm union joint</t>
  </si>
  <si>
    <t>FIRE FIGHTING BOOSTER PUMP</t>
  </si>
  <si>
    <t xml:space="preserve">Shall be as "GRUNDFOS " automatic booster pump </t>
  </si>
  <si>
    <t>model: CH12-30 or approved equivalent.</t>
  </si>
  <si>
    <t>Capacity: 2.5 litres/sec.</t>
  </si>
  <si>
    <t>Head:      22m</t>
  </si>
  <si>
    <t>Power supply: 1.5kw, 1phase 240v, 50Hz.</t>
  </si>
  <si>
    <t>Duty and standby.</t>
  </si>
  <si>
    <t>Complete with: matching pressure vessel, pressure switch, pressure cell, valves, and any other accessories necessary for efficient operation . Pump and accessories to be mounted on a rigid steel framework.</t>
  </si>
  <si>
    <t>Set</t>
  </si>
  <si>
    <t xml:space="preserve"> PUMP CONTROLS</t>
  </si>
  <si>
    <t>Supply, deliver and install a control panel with removable front access cover, motor control gear, internal buttons with automatic change over “running” and “trip” neon lights control system, overload, protection, power surge protection, button for change from automatic to manual operation plus any other necessary controls</t>
  </si>
  <si>
    <t>ELECTRICAL POWER SUPPLY</t>
  </si>
  <si>
    <t>Allow for pumps wiring from the local isolator.</t>
  </si>
  <si>
    <t>Allow for primimg and finish painting of installation with 3 No. coats of paint to the Engineers approval.</t>
  </si>
  <si>
    <t>Allow for testing and commissioning the entire fire fighting system to the satisfaction of the Engineer.</t>
  </si>
  <si>
    <t xml:space="preserve">EXTERNAL WATER RETICULATION </t>
  </si>
  <si>
    <t>All pipes shall be heavy gauge galvanized mild steel pipes to B.S 1387 and fittings to B.S 1740 (class C)</t>
  </si>
  <si>
    <t>50mm diameter pipe (provisional)</t>
  </si>
  <si>
    <t xml:space="preserve"> 25mm diameter pipe (provisional)</t>
  </si>
  <si>
    <t xml:space="preserve">50 X50 X 25mm diameter </t>
  </si>
  <si>
    <t>50mm union joint</t>
  </si>
  <si>
    <t>50mm socket joint</t>
  </si>
  <si>
    <t>40mm socket joint</t>
  </si>
  <si>
    <t>TRENCHING</t>
  </si>
  <si>
    <t>Excavate trench, including leveling , ramming bottoms, dackfilling ( average 600mm deep)</t>
  </si>
  <si>
    <t>Allow for connecting to existing water supply using a 50mm diameter pipe.</t>
  </si>
  <si>
    <t>Heavy duty garden tap suitable for hose connection as Cobra Watertech or equal and approved.</t>
  </si>
  <si>
    <t>Allow for testing the whole plumbing work during progress or works and again on completion to the satisfaction of the Engineer.</t>
  </si>
  <si>
    <t>PLUMBING &amp; DRAINAGE</t>
  </si>
  <si>
    <t>ELECTRICAL INSTALLATION</t>
  </si>
  <si>
    <t>AIR CONDITIONING</t>
  </si>
  <si>
    <t>UPS</t>
  </si>
  <si>
    <t>Structured Cabling</t>
  </si>
  <si>
    <t>Allow a provisional sum of Rwf 900,000.00 for K itchen equipment power supply.</t>
  </si>
  <si>
    <t>DEDUCT COSTS IN PHASE I</t>
  </si>
  <si>
    <t xml:space="preserve"> ROAD, PARKING, FOOTPATHS &amp; STORM WATER DRAINAGE</t>
  </si>
  <si>
    <t>ALL QUANTITIES PROVISIONAL</t>
  </si>
  <si>
    <t>Roads &amp; Parking</t>
  </si>
  <si>
    <t>Excavations</t>
  </si>
  <si>
    <t>CM.</t>
  </si>
  <si>
    <t>Extra over for excavating in hard rock.</t>
  </si>
  <si>
    <t>Surface treatment</t>
  </si>
  <si>
    <t>Grade and compact subgrade, 100% M.D.D. as described, to</t>
  </si>
  <si>
    <t>receive roads.</t>
  </si>
  <si>
    <t>Trim and compact sides of cuttings or embankments.</t>
  </si>
  <si>
    <t>Sub-base and base courses</t>
  </si>
  <si>
    <t>Stabilised Murram base in layers of not more than 150mm compacted to 100% of compaction at optimum moisture content, 300 mm thick.</t>
  </si>
  <si>
    <t>Crushed gravel from an approved source , 150 mm thick.</t>
  </si>
  <si>
    <t>Precast concrete kerbs and channels to B.S. 340</t>
  </si>
  <si>
    <t>127 x 254 mm Kerb, half battered on one corner, laid on and including concrete (1:3:6) base size 450 x 100 mm and 225 x 100 mm haunched up behind.</t>
  </si>
  <si>
    <t>Ditto curved to various radii.</t>
  </si>
  <si>
    <t>bases size 300 x 100 mm.</t>
  </si>
  <si>
    <t>Ditto curved on plan to various radii.</t>
  </si>
  <si>
    <t>STORMWATER DRAINAGE</t>
  </si>
  <si>
    <t>Precast concrete finished fair and bedded, jointed and</t>
  </si>
  <si>
    <t>Invert drain size 450 x 225 mm thick (maximum) with 300 mm ø dished channel laid and jointed in 600 mm lengths on and including 75 mm thick murram bed and including excavation and carting away and including 2 rows PCC Side Slabs</t>
  </si>
  <si>
    <t>Excavate600/1200mm Trapezodial Earth Channel not exceeding 1200mm, part return, fill in and ram selected granular material; including supporting sides and keeping bottom free from fallen materials and water, load and cart away surplus.</t>
  </si>
  <si>
    <t>Headwall comprising : 300 mm thick chisel dressed natural stone  walling in cement (1:4) mortar : 1800 mm girth x 1200 m high on 50  mm thick concrete class 10/20 blinding : allow for leaving or cutting  opening for large pipe in masonry walling and building in ends of pipe  : all necessary painting, formwork, excavation, backfilling and disposal</t>
  </si>
  <si>
    <t>Spun concrete cylindrical pipes and fittings to B.S.556, part 2 with spigot and socket joints</t>
  </si>
  <si>
    <t>225 mm ø Pipe surrounded with 100 mm concrete class 15/20 all round and including all excavations, backfill and disposal.</t>
  </si>
  <si>
    <t>450 mm ø Pipe surrounded with 150 mm concrete class 15/20 all round and including all excavations, backfill and disposal.</t>
  </si>
  <si>
    <t>Stormwater sump as per engineers details : consisting of 150 mm class 25 reinforced concrete bed and cover slab : 150 mm (average) benching : 50 mm class 7 concrete blinding : 150 mm masonry walls : 12 mm thick (1:3) cement and sand render to  sides of walls and benching : all necessary formwork,  excavation, backfilling and disposal : including (650 mm x 550 mm Standard triangular heavy duty manhole cover and frame to BS EN 124 : cover set in grease : with two coats  bituminous paint before setting in position), Build end of 225 mm diameter UPVC pipe in manholes</t>
  </si>
  <si>
    <t>900 x 900 mm Internally : 1500 mm deep</t>
  </si>
  <si>
    <t>FOOT PATHS</t>
  </si>
  <si>
    <t>600 x 600 x 50 mm Precast concrete paving slabs bedded, jointed and grouted in cement and sand (1:1)onto and including 100mm thick compacted murram, 50mm thick sand bed and 150 x 50mm Precast concete Edging.</t>
  </si>
  <si>
    <t>FOUL WATER DRAINAGE</t>
  </si>
  <si>
    <t>The following in 1 No. 9,000 ltrs capacity septic tank</t>
  </si>
  <si>
    <t>Excavation including maintaining and supporting sides and</t>
  </si>
  <si>
    <t>keeping free from water, mud and fallen materials</t>
  </si>
  <si>
    <t>Excavate pit not exceeding 1.50 metres deep.</t>
  </si>
  <si>
    <t>Ditto over 1.50 m but not exceeding 3.00 m deep.</t>
  </si>
  <si>
    <t>Extra over for excavating in soft rock.</t>
  </si>
  <si>
    <t>Ditto in hard rock.</t>
  </si>
  <si>
    <t>Return, fill in and ram selected excavated material around</t>
  </si>
  <si>
    <t>foundations.</t>
  </si>
  <si>
    <t>Load surplus excavated material and cart away.</t>
  </si>
  <si>
    <t>50 mm Blinding to bed.</t>
  </si>
  <si>
    <t>Reinforced concrete class 20, as described in:-</t>
  </si>
  <si>
    <t>200 mm Base slab.</t>
  </si>
  <si>
    <t>150 mm Suspended slab.</t>
  </si>
  <si>
    <t>600 x 450 mm Medium Duty Mahnole cover and Frame</t>
  </si>
  <si>
    <t>Bar reinforcement of assorted sizes.</t>
  </si>
  <si>
    <t>Formwork, as described to:-</t>
  </si>
  <si>
    <t>Soffits of suspended slab.</t>
  </si>
  <si>
    <t>Vertical side of walls.</t>
  </si>
  <si>
    <t>Edges of suspended slab over 75 mm but not exceeding</t>
  </si>
  <si>
    <t>150 mm high.</t>
  </si>
  <si>
    <t>Boxing for opening size 600 x 450 mm in 150 mm slab.</t>
  </si>
  <si>
    <t>Ditto size 400 x 450 mm in ditto.</t>
  </si>
  <si>
    <t>Precast concrete class 25, as described, finished fair on</t>
  </si>
  <si>
    <t>all edges</t>
  </si>
  <si>
    <t>100 mm Baffle wall size 1800 x 800 mm high reinforced with and</t>
  </si>
  <si>
    <t>including 10 mm mild steel bars at 100 mm centres both ways and</t>
  </si>
  <si>
    <t>built into masonry wall.</t>
  </si>
  <si>
    <t xml:space="preserve">100 mm Dividing wall size 1800 x 2000 mm high </t>
  </si>
  <si>
    <t>reinforced with and including mesh fabric reinforcement</t>
  </si>
  <si>
    <t>ref: A. 142. and with 300 x 200mm slots @ 600mm c/c.</t>
  </si>
  <si>
    <t>Concrete Block  walling</t>
  </si>
  <si>
    <t>200 mm Walling.</t>
  </si>
  <si>
    <t xml:space="preserve">                                </t>
  </si>
  <si>
    <t>100 mm ø Hole in 200 mm wall.</t>
  </si>
  <si>
    <t>12 mm Sulphate resistant waterproof cement and sand</t>
  </si>
  <si>
    <t>200 mm Walls.</t>
  </si>
  <si>
    <t>150 mm Base slab.</t>
  </si>
  <si>
    <t>Metal work</t>
  </si>
  <si>
    <t>Manhole cover frame to approved size and grouted into</t>
  </si>
  <si>
    <t>concrete.</t>
  </si>
  <si>
    <t>Excavate pit not exceeding 1.50 m deep and load and</t>
  </si>
  <si>
    <t>cart away.</t>
  </si>
  <si>
    <t>Ditto over 3.00 m but not exceeding 4.50 m deep.</t>
  </si>
  <si>
    <t>Approved stone filling in pit.</t>
  </si>
  <si>
    <t>100 mm Masonry wall, as before.</t>
  </si>
  <si>
    <t>100 mm Diameter hole in 100 mm wall.</t>
  </si>
  <si>
    <t>50 mm Blinding.</t>
  </si>
  <si>
    <t>Reinforced concrete class 25 as described in:-</t>
  </si>
  <si>
    <t>AH.</t>
  </si>
  <si>
    <t>150 mm Slab including formwork.</t>
  </si>
  <si>
    <t>AI.</t>
  </si>
  <si>
    <t>75 mm Cover slab with and including B.R.C. A. 142 size</t>
  </si>
  <si>
    <t>600 x 450 mm.</t>
  </si>
  <si>
    <t>Precast concrete as before</t>
  </si>
  <si>
    <t>AJ.</t>
  </si>
  <si>
    <t>75 mm Cover slab size 1200 x 2300 mm, reinforced with and</t>
  </si>
  <si>
    <t>including 10 mm bars 200 mm both ways including an opening</t>
  </si>
  <si>
    <t>provisionally).</t>
  </si>
  <si>
    <t>AK.</t>
  </si>
  <si>
    <t>Manhole frames to approved size grouted into concrete.</t>
  </si>
  <si>
    <t>The following in 20 No. manholes size 600 x 450 mm</t>
  </si>
  <si>
    <t>AL.</t>
  </si>
  <si>
    <t>Excavate for manholes not exceeding 1.50 m deep from</t>
  </si>
  <si>
    <t>reduced level.</t>
  </si>
  <si>
    <t>AM.</t>
  </si>
  <si>
    <t>manhole walls.</t>
  </si>
  <si>
    <t>AN.</t>
  </si>
  <si>
    <t>Remove surplus excavated material, load and cart away to</t>
  </si>
  <si>
    <t>where shown on site.</t>
  </si>
  <si>
    <t>AO.</t>
  </si>
  <si>
    <t>Extra over excavation for excavating in soft rock.</t>
  </si>
  <si>
    <t>AP.</t>
  </si>
  <si>
    <t>Concrete class 20 as before</t>
  </si>
  <si>
    <t>AQ.</t>
  </si>
  <si>
    <t>150mm Base</t>
  </si>
  <si>
    <t>AR.</t>
  </si>
  <si>
    <t>Benching size 900 x 1000 mm average 250 mm deep including</t>
  </si>
  <si>
    <t xml:space="preserve">forming main and branch channels and finishing with 12 mm </t>
  </si>
  <si>
    <t xml:space="preserve">water-proof sulphate resistant cement and sand render </t>
  </si>
  <si>
    <t>trowelled smooth.</t>
  </si>
  <si>
    <t xml:space="preserve">                                        </t>
  </si>
  <si>
    <t>AS.</t>
  </si>
  <si>
    <t>125 mm Suspended cover slab in R.C. class 20.</t>
  </si>
  <si>
    <t>Reinforcement</t>
  </si>
  <si>
    <t>AT.</t>
  </si>
  <si>
    <t>10 mm ø High tensile reinforcement, as before described.</t>
  </si>
  <si>
    <t>Mesh fabric reinforcement to B.S. 4485</t>
  </si>
  <si>
    <t>AU.</t>
  </si>
  <si>
    <t>AV.</t>
  </si>
  <si>
    <t>AW.</t>
  </si>
  <si>
    <t>AX.</t>
  </si>
  <si>
    <t>Boxing for opening size 600 x 450 mm in 125 mm slab.</t>
  </si>
  <si>
    <t>Concrete Block as before in:-</t>
  </si>
  <si>
    <t>AY.</t>
  </si>
  <si>
    <t>AZ.</t>
  </si>
  <si>
    <t>Hole in 190 mm masonry for drain pipe and make good.</t>
  </si>
  <si>
    <t>BA.</t>
  </si>
  <si>
    <t>rendering to walls.</t>
  </si>
  <si>
    <t>BB.</t>
  </si>
  <si>
    <t>Precast concrete 75 mm Slab to manhole covers and frames size 600 x 450 mmto approved size grouted into concrete.</t>
  </si>
  <si>
    <t>Pipe runs and surroundings</t>
  </si>
  <si>
    <t xml:space="preserve">UPVC pipework and fittings </t>
  </si>
  <si>
    <t>BC.</t>
  </si>
  <si>
    <t>100 mm ø - 1800.4.60 pipe.</t>
  </si>
  <si>
    <t>BD.</t>
  </si>
  <si>
    <t>150 mm ø - 1837.4 Access pipe.</t>
  </si>
  <si>
    <t>BE.</t>
  </si>
  <si>
    <t>150 mm ø - 1838.4.45 R Branch.</t>
  </si>
  <si>
    <t>BF.</t>
  </si>
  <si>
    <t>150 mm ø - 1801.4.87 Bend.</t>
  </si>
  <si>
    <t>Excavation and Earthworks</t>
  </si>
  <si>
    <t>BG.</t>
  </si>
  <si>
    <t>Excavate trench not exceeding 1.50 m deep and average</t>
  </si>
  <si>
    <t>600 mm wide, part return, fill in and ram in selected granular</t>
  </si>
  <si>
    <t>material; including supporting sides and keeping bottom free from</t>
  </si>
  <si>
    <t>fallen materials and water.</t>
  </si>
  <si>
    <t>BH.</t>
  </si>
  <si>
    <t>Extra over excavation for excavating in Hard rock.</t>
  </si>
  <si>
    <t xml:space="preserve">                                                 </t>
  </si>
  <si>
    <t>BJ.</t>
  </si>
  <si>
    <t>150 mm Mass concrete class 15 bed and haunch 450 mm high to</t>
  </si>
  <si>
    <t>150 mm pipe.</t>
  </si>
  <si>
    <t>Connecting &amp; Testing</t>
  </si>
  <si>
    <t>BK.</t>
  </si>
  <si>
    <t>Allow for connection point to existing site and testing for the</t>
  </si>
  <si>
    <t>entire foul water drainage system to the satisfaction of the</t>
  </si>
  <si>
    <t>Architect and Engineeer.</t>
  </si>
  <si>
    <t>TOTAL COST CARRY TO PHASE I SUMMARY</t>
  </si>
  <si>
    <t>Excavate not exceeding 600mm, part return, fill in and ram selected granular material; including supporting sides and keeping bottom free from fallen materials and water, load and cart away surplus.</t>
  </si>
  <si>
    <t>Medium duty paving blocks size 210x105x60mm (minimum strength 45N/mm2) laid on and including 50mm sand bed and compacted by surface vibration.</t>
  </si>
  <si>
    <t>Natural Stone Retaining Walls in  (1:3) mortar as described and including, expansion joints and weep holes in:-</t>
  </si>
  <si>
    <t>400 mm Thick walling reinforced at each alternate course with hoop iron.</t>
  </si>
  <si>
    <t>TOTAL COST CARRY TO PHASE II SUMMARY</t>
  </si>
  <si>
    <t>Deduct the Costs of for all  Plumbing, Drainage andFire Fighting  and including builders works to be executed during construction of the structure in Phase I ( As priced in Page 18 Item E of this Bills of Quantities)</t>
  </si>
  <si>
    <t>Fluctuation Contigency Sum</t>
  </si>
  <si>
    <t>DAY WORKS</t>
  </si>
  <si>
    <t>PLANT</t>
  </si>
  <si>
    <t>Where marked thus ……………………(diameter)   the Contractor should insert the name   of the model proposed for use.  All
  items of plant must be priced.  If    the prices quoted by the Contractor   are not comparable with market rates the Engineer shall be entitled to   use market rates instead.</t>
  </si>
  <si>
    <t xml:space="preserve">Small hand propelled vibrating roller ………………….. (diameter)
</t>
  </si>
  <si>
    <t>Hrs</t>
  </si>
  <si>
    <t xml:space="preserve">Whacker hand compactor or equivalent 
</t>
  </si>
  <si>
    <t>Dump truck (15 cwts)</t>
  </si>
  <si>
    <t xml:space="preserve">Compressor dia. (250 c.f.m.) complete with all tools, horses
  steels etc.
</t>
  </si>
  <si>
    <t>20 mm delivery water pump and motor</t>
  </si>
  <si>
    <t>Concrete mixer 14/10</t>
  </si>
  <si>
    <t>Concrete vibrator (Poker type)</t>
  </si>
  <si>
    <t xml:space="preserve">A. Self propelled water tank 10000  litre minimum capacity with pick-up pump
</t>
  </si>
  <si>
    <t>Generator (portable) 50 KVA</t>
  </si>
  <si>
    <t>Generator (portable) 100 KVA</t>
  </si>
  <si>
    <t>Welding Machine</t>
  </si>
  <si>
    <t xml:space="preserve">Mobile Crane </t>
  </si>
  <si>
    <t>Scaffolding (for Entire Project)</t>
  </si>
  <si>
    <t>Steel Cutting Machine</t>
  </si>
  <si>
    <t>Steel Bending Machine</t>
  </si>
  <si>
    <t>LABOUR</t>
  </si>
  <si>
    <t xml:space="preserve">The rates inserted herein are to   include all costs of labour such as  insurance, accommodation, travelling   time, overtime, use and maintenance of small tools of the trade,  supervision, overheads, profit and Taxes (BUT Exlusive  V.A.T.  ) Only the actual time engaged   upon the work will be paid for.
</t>
  </si>
  <si>
    <t>Unskilled labourer</t>
  </si>
  <si>
    <t>Skilled labourer</t>
  </si>
  <si>
    <t>Stone mason/brick layer</t>
  </si>
  <si>
    <t>Carpenter / Gypsum fabricators</t>
  </si>
  <si>
    <t>Welder / Steel elements Fixer</t>
  </si>
  <si>
    <t>Plumber</t>
  </si>
  <si>
    <t>Electrician</t>
  </si>
  <si>
    <t xml:space="preserve">P. Watchman (including fire, lights, day, night, Sunday or Public Holiday watching)
</t>
  </si>
  <si>
    <t>Mechanic/Machine Operator</t>
  </si>
  <si>
    <t>MATERIALS</t>
  </si>
  <si>
    <t>Coarse aggregate graded 75 to 200 mm</t>
  </si>
  <si>
    <t>Ton.</t>
  </si>
  <si>
    <t>Quarry dust</t>
  </si>
  <si>
    <t>Building Sand</t>
  </si>
  <si>
    <t xml:space="preserve">Marble chips grade 25 to 20 mm         </t>
  </si>
  <si>
    <t xml:space="preserve"> Ton.</t>
  </si>
  <si>
    <t>Ordinary Portland Cement</t>
  </si>
  <si>
    <t>White cement</t>
  </si>
  <si>
    <t>150 mm Ditto</t>
  </si>
  <si>
    <t>100 mm Concrete blocks</t>
  </si>
  <si>
    <t>200 mm Ditto</t>
  </si>
  <si>
    <t>50 mm Thick facing bricks</t>
  </si>
  <si>
    <t>25 mm Thick interlocking tiles</t>
  </si>
  <si>
    <t>80 mm Paving blocks</t>
  </si>
  <si>
    <t>6 mm Thick glazed wall tiles (white)</t>
  </si>
  <si>
    <t>Ditto but coloured floor</t>
  </si>
  <si>
    <t>Structural Steel/R.H.S.</t>
  </si>
  <si>
    <t>TON.</t>
  </si>
  <si>
    <t>B.R.C. Mesh No. A142</t>
  </si>
  <si>
    <t>Ditto A98</t>
  </si>
  <si>
    <t xml:space="preserve">S.M. </t>
  </si>
  <si>
    <t>Sawn Celcured cypress</t>
  </si>
  <si>
    <t>Wrot softwood</t>
  </si>
  <si>
    <t>Sawn Hardwood</t>
  </si>
  <si>
    <t>Wrot Hardwood</t>
  </si>
  <si>
    <t>Sawn Softwood</t>
  </si>
  <si>
    <t>25 mm or 12 mm Blockboard</t>
  </si>
  <si>
    <t>12 mm Chipboard</t>
  </si>
  <si>
    <t>12 mm MDF board</t>
  </si>
  <si>
    <t>3 mm Plywood</t>
  </si>
  <si>
    <t>6 mm Ditto</t>
  </si>
  <si>
    <t>Murram</t>
  </si>
  <si>
    <t>Hardcore</t>
  </si>
  <si>
    <t>Quarry Chips/Crusher run</t>
  </si>
  <si>
    <t>Paint (Emulsion)</t>
  </si>
  <si>
    <t>Litre</t>
  </si>
  <si>
    <t>Paint (Gloss)</t>
  </si>
  <si>
    <t>4 mm Sheet glass</t>
  </si>
  <si>
    <t xml:space="preserve">6 mm ditto </t>
  </si>
  <si>
    <t xml:space="preserve"> S.M.</t>
  </si>
  <si>
    <t>6 mm Ditto; georgian wired</t>
  </si>
  <si>
    <t>1000 Gauge polythene sheeting</t>
  </si>
  <si>
    <t>EPDM waterproofing</t>
  </si>
  <si>
    <t>IT4/LT5 roof sheeting</t>
  </si>
  <si>
    <t xml:space="preserve">         </t>
  </si>
  <si>
    <t>P.V.C. Floor tiles (2 mm)</t>
  </si>
  <si>
    <t>Mastic asphalt; 25 mm thick</t>
  </si>
  <si>
    <t>Built-up felt for roofing (EPDM)</t>
  </si>
  <si>
    <t xml:space="preserve">All materials are to comply with the Specification.  The rates inserted herein are to include for delivery to the site, storage, handling, overheads and V.A.T.
</t>
  </si>
  <si>
    <t>Heavy duty powder coated aluminium sections 100 x 50mm</t>
  </si>
  <si>
    <t>Mild Steel reinforcing bars (assorted)</t>
  </si>
  <si>
    <t xml:space="preserve">The rates inserted herein are to  include all operational and 
  maintenance costs, fuel, grease,   drivers’ and turnboys’ wages,   supervision, overheads, profits and   taxes  Only time actually employed   upon the work will be paid for, and   the rates should include for idle 
  time, travelling and overtime.  
</t>
  </si>
  <si>
    <t>7 ton tipper lorry</t>
  </si>
  <si>
    <t xml:space="preserve">Payments for “MATERIALS ON SITE” during construction shall be   based on the Daywork Rates inserted hereinafter for Materials or   at 65% of the rates entered elsewhere for Builders’ Work items,  whichever is lower.
</t>
  </si>
  <si>
    <t xml:space="preserve">Note </t>
  </si>
  <si>
    <t>BI.</t>
  </si>
  <si>
    <t>BL.</t>
  </si>
  <si>
    <t>BM.</t>
  </si>
  <si>
    <t>BN.</t>
  </si>
  <si>
    <t>BO.</t>
  </si>
  <si>
    <t>BQ.</t>
  </si>
  <si>
    <t>BR.</t>
  </si>
  <si>
    <t>BS.</t>
  </si>
  <si>
    <t>BT.</t>
  </si>
  <si>
    <t>BU.</t>
  </si>
  <si>
    <t>JOB  NO.  RW/KGL/9037/12</t>
  </si>
  <si>
    <r>
      <t xml:space="preserve">125 x 100 mm Channel block laid on and including </t>
    </r>
    <r>
      <rPr>
        <i/>
        <sz val="10"/>
        <rFont val="Arial Narrow"/>
        <family val="2"/>
      </rPr>
      <t>(1:3:6)</t>
    </r>
  </si>
  <si>
    <r>
      <t>pointed in cement and sand</t>
    </r>
    <r>
      <rPr>
        <b/>
        <i/>
        <u val="single"/>
        <sz val="10"/>
        <rFont val="Arial Narrow"/>
        <family val="2"/>
      </rPr>
      <t xml:space="preserve"> (1:3)</t>
    </r>
    <r>
      <rPr>
        <b/>
        <u val="single"/>
        <sz val="10"/>
        <rFont val="Arial Narrow"/>
        <family val="2"/>
      </rPr>
      <t xml:space="preserve"> mortar</t>
    </r>
  </si>
  <si>
    <r>
      <t xml:space="preserve">Mass concrete </t>
    </r>
    <r>
      <rPr>
        <b/>
        <i/>
        <u val="single"/>
        <sz val="10"/>
        <rFont val="Arial Narrow"/>
        <family val="2"/>
      </rPr>
      <t>(1:3:6)</t>
    </r>
    <r>
      <rPr>
        <b/>
        <u val="single"/>
        <sz val="10"/>
        <rFont val="Arial Narrow"/>
        <family val="2"/>
      </rPr>
      <t>, as described in:-</t>
    </r>
  </si>
  <si>
    <r>
      <t>(1:3)</t>
    </r>
    <r>
      <rPr>
        <b/>
        <u val="single"/>
        <sz val="10"/>
        <rFont val="Arial Narrow"/>
        <family val="2"/>
      </rPr>
      <t xml:space="preserve"> render, as described to:-</t>
    </r>
  </si>
  <si>
    <r>
      <t xml:space="preserve">Soakage pit </t>
    </r>
    <r>
      <rPr>
        <b/>
        <i/>
        <u val="single"/>
        <sz val="10"/>
        <rFont val="Arial Narrow"/>
        <family val="2"/>
      </rPr>
      <t>(1No.)</t>
    </r>
  </si>
  <si>
    <r>
      <t xml:space="preserve">Mass concrete </t>
    </r>
    <r>
      <rPr>
        <b/>
        <i/>
        <u val="single"/>
        <sz val="10"/>
        <rFont val="Arial Narrow"/>
        <family val="2"/>
      </rPr>
      <t>(1:4:8),</t>
    </r>
    <r>
      <rPr>
        <b/>
        <u val="single"/>
        <sz val="10"/>
        <rFont val="Arial Narrow"/>
        <family val="2"/>
      </rPr>
      <t xml:space="preserve"> as described in:-</t>
    </r>
  </si>
  <si>
    <r>
      <t xml:space="preserve">size 600 x 450 mm and bedding cover on pit </t>
    </r>
    <r>
      <rPr>
        <i/>
        <sz val="10"/>
        <rFont val="Arial Narrow"/>
        <family val="2"/>
      </rPr>
      <t>(measured</t>
    </r>
  </si>
  <si>
    <r>
      <t>(internal)</t>
    </r>
    <r>
      <rPr>
        <b/>
        <u val="single"/>
        <sz val="10"/>
        <rFont val="Arial Narrow"/>
        <family val="2"/>
      </rPr>
      <t xml:space="preserve"> and 1500 mm deep</t>
    </r>
  </si>
  <si>
    <r>
      <t>Mass concrete</t>
    </r>
    <r>
      <rPr>
        <b/>
        <i/>
        <u val="single"/>
        <sz val="10"/>
        <rFont val="Arial Narrow"/>
        <family val="2"/>
      </rPr>
      <t xml:space="preserve"> (1:3:6),</t>
    </r>
    <r>
      <rPr>
        <b/>
        <u val="single"/>
        <sz val="10"/>
        <rFont val="Arial Narrow"/>
        <family val="2"/>
      </rPr>
      <t xml:space="preserve"> as described in:-</t>
    </r>
  </si>
  <si>
    <r>
      <t xml:space="preserve">Mesh reinforcement No. A. 142 </t>
    </r>
    <r>
      <rPr>
        <i/>
        <sz val="10"/>
        <rFont val="Arial Narrow"/>
        <family val="2"/>
      </rPr>
      <t>(measured nett-no allowance</t>
    </r>
  </si>
  <si>
    <r>
      <t xml:space="preserve">made for laps) </t>
    </r>
    <r>
      <rPr>
        <sz val="10"/>
        <rFont val="Arial Narrow"/>
        <family val="2"/>
      </rPr>
      <t>in manhole bases.</t>
    </r>
  </si>
  <si>
    <r>
      <t xml:space="preserve">12 mm Cement sand </t>
    </r>
    <r>
      <rPr>
        <i/>
        <sz val="10"/>
        <rFont val="Arial Narrow"/>
        <family val="2"/>
      </rPr>
      <t>(1:3)</t>
    </r>
    <r>
      <rPr>
        <sz val="10"/>
        <rFont val="Arial Narrow"/>
        <family val="2"/>
      </rPr>
      <t xml:space="preserve"> waterproof, sulphate resistant</t>
    </r>
  </si>
  <si>
    <r>
      <t xml:space="preserve">Excavation and Earthworks  </t>
    </r>
    <r>
      <rPr>
        <b/>
        <i/>
        <u val="single"/>
        <sz val="10"/>
        <rFont val="Arial Narrow"/>
        <family val="2"/>
      </rPr>
      <t>(Cont'd)</t>
    </r>
  </si>
  <si>
    <r>
      <t>5x16mm</t>
    </r>
    <r>
      <rPr>
        <vertAlign val="superscript"/>
        <sz val="10"/>
        <rFont val="Arial Narrow"/>
        <family val="2"/>
      </rPr>
      <t>2</t>
    </r>
    <r>
      <rPr>
        <sz val="10"/>
        <rFont val="Arial Narrow"/>
        <family val="2"/>
      </rPr>
      <t xml:space="preserve"> single core pvc insulated copper cables in 38mm diameter pvc hg conduit from main LV switchboard in ground floor to Distribution Board 'G' in ground floor.</t>
    </r>
  </si>
  <si>
    <r>
      <t>5x16mm</t>
    </r>
    <r>
      <rPr>
        <vertAlign val="superscript"/>
        <sz val="10"/>
        <rFont val="Arial Narrow"/>
        <family val="2"/>
      </rPr>
      <t>2</t>
    </r>
    <r>
      <rPr>
        <sz val="10"/>
        <rFont val="Arial Narrow"/>
        <family val="2"/>
      </rPr>
      <t xml:space="preserve"> single core pvc insulated copper cables in 38mm diameter pvc hg conduit from main LV switchboard in ground floor to Distribution Board 'G1' in ground floor.</t>
    </r>
  </si>
  <si>
    <r>
      <t>5x16mm</t>
    </r>
    <r>
      <rPr>
        <vertAlign val="superscript"/>
        <sz val="10"/>
        <rFont val="Arial Narrow"/>
        <family val="2"/>
      </rPr>
      <t>2</t>
    </r>
    <r>
      <rPr>
        <sz val="10"/>
        <rFont val="Arial Narrow"/>
        <family val="2"/>
      </rPr>
      <t xml:space="preserve"> single core pvc insulated copper cables in 38mm diameter pvc hg conduit from main LV switchboard in ground floor to Distribution Board 'K' in ground floor.</t>
    </r>
  </si>
  <si>
    <r>
      <t>5x16mm</t>
    </r>
    <r>
      <rPr>
        <vertAlign val="superscript"/>
        <sz val="10"/>
        <rFont val="Arial Narrow"/>
        <family val="2"/>
      </rPr>
      <t>2</t>
    </r>
    <r>
      <rPr>
        <sz val="10"/>
        <rFont val="Arial Narrow"/>
        <family val="2"/>
      </rPr>
      <t xml:space="preserve"> single core pvc insulated copper cables in 38mm diameter pvc hg conduit from main LV switchboard in ground floor to Distribution Board 'W' in ground floor.</t>
    </r>
  </si>
  <si>
    <r>
      <t>5x16mm</t>
    </r>
    <r>
      <rPr>
        <vertAlign val="superscript"/>
        <sz val="10"/>
        <rFont val="Arial Narrow"/>
        <family val="2"/>
      </rPr>
      <t>2</t>
    </r>
    <r>
      <rPr>
        <sz val="10"/>
        <rFont val="Arial Narrow"/>
        <family val="2"/>
      </rPr>
      <t xml:space="preserve"> single core pvc insulated copper cables in 38mm diameter pvc hg conduit from main LV switchboard in ground floor to Distribution board 'U' in First floor</t>
    </r>
  </si>
  <si>
    <r>
      <t>100A 6 way TPN MCB Distribution</t>
    </r>
    <r>
      <rPr>
        <b/>
        <sz val="10"/>
        <rFont val="Arial Narrow"/>
        <family val="2"/>
      </rPr>
      <t xml:space="preserve"> </t>
    </r>
    <r>
      <rPr>
        <sz val="10"/>
        <rFont val="Arial Narrow"/>
        <family val="2"/>
      </rPr>
      <t>board 'G' in ground floor excluding protective devices</t>
    </r>
  </si>
  <si>
    <r>
      <t>100A 6 way TPN MCB Distribution</t>
    </r>
    <r>
      <rPr>
        <b/>
        <sz val="10"/>
        <rFont val="Arial Narrow"/>
        <family val="2"/>
      </rPr>
      <t xml:space="preserve"> </t>
    </r>
    <r>
      <rPr>
        <sz val="10"/>
        <rFont val="Arial Narrow"/>
        <family val="2"/>
      </rPr>
      <t>board 'G1' in ground floor excluding protective devices</t>
    </r>
  </si>
  <si>
    <r>
      <t>100A 4 way TPN MCB Distribution</t>
    </r>
    <r>
      <rPr>
        <b/>
        <sz val="10"/>
        <rFont val="Arial Narrow"/>
        <family val="2"/>
      </rPr>
      <t xml:space="preserve"> </t>
    </r>
    <r>
      <rPr>
        <sz val="10"/>
        <rFont val="Arial Narrow"/>
        <family val="2"/>
      </rPr>
      <t>board 'W' in ground floor excluding protective devices</t>
    </r>
  </si>
  <si>
    <r>
      <t>100A 6 way TPN MCB Distribution</t>
    </r>
    <r>
      <rPr>
        <b/>
        <sz val="10"/>
        <rFont val="Arial Narrow"/>
        <family val="2"/>
      </rPr>
      <t xml:space="preserve"> </t>
    </r>
    <r>
      <rPr>
        <sz val="10"/>
        <rFont val="Arial Narrow"/>
        <family val="2"/>
      </rPr>
      <t>board 'F' in first floor excluding protective devices</t>
    </r>
  </si>
  <si>
    <r>
      <t>100A 4 way TPN MCB Distribution</t>
    </r>
    <r>
      <rPr>
        <b/>
        <sz val="10"/>
        <rFont val="Arial Narrow"/>
        <family val="2"/>
      </rPr>
      <t xml:space="preserve"> </t>
    </r>
    <r>
      <rPr>
        <sz val="10"/>
        <rFont val="Arial Narrow"/>
        <family val="2"/>
      </rPr>
      <t>board 'F2' in first floor excluding protective devices</t>
    </r>
  </si>
  <si>
    <r>
      <t>100A 4 way TPN MCB Distribution</t>
    </r>
    <r>
      <rPr>
        <b/>
        <sz val="10"/>
        <rFont val="Arial Narrow"/>
        <family val="2"/>
      </rPr>
      <t xml:space="preserve"> </t>
    </r>
    <r>
      <rPr>
        <sz val="10"/>
        <rFont val="Arial Narrow"/>
        <family val="2"/>
      </rPr>
      <t>board 'U' in first floor excluding protective devices</t>
    </r>
  </si>
  <si>
    <r>
      <t>100A 6 way TPN MCB Distribution</t>
    </r>
    <r>
      <rPr>
        <b/>
        <sz val="10"/>
        <rFont val="Arial Narrow"/>
        <family val="2"/>
      </rPr>
      <t xml:space="preserve"> </t>
    </r>
    <r>
      <rPr>
        <sz val="10"/>
        <rFont val="Arial Narrow"/>
        <family val="2"/>
      </rPr>
      <t>board 'S' in second floor excluding protective devices</t>
    </r>
  </si>
  <si>
    <r>
      <t>100A 4 way TPN MCB Distribution</t>
    </r>
    <r>
      <rPr>
        <b/>
        <sz val="10"/>
        <rFont val="Arial Narrow"/>
        <family val="2"/>
      </rPr>
      <t xml:space="preserve"> </t>
    </r>
    <r>
      <rPr>
        <sz val="10"/>
        <rFont val="Arial Narrow"/>
        <family val="2"/>
      </rPr>
      <t>board 'S1' in second floor excluding protective devices</t>
    </r>
  </si>
  <si>
    <r>
      <t xml:space="preserve">Deduct the Costs of for all Electrical Engineering Services bulders works, conduiting and pipping works to be executed during construction of the structure in Phase I </t>
    </r>
    <r>
      <rPr>
        <i/>
        <sz val="10"/>
        <rFont val="Arial Narrow"/>
        <family val="2"/>
      </rPr>
      <t>( As priced in Page 18 Item D of this Bills of Quantities)</t>
    </r>
  </si>
  <si>
    <r>
      <t xml:space="preserve">Variable Indoor Unit, </t>
    </r>
    <r>
      <rPr>
        <b/>
        <sz val="10"/>
        <rFont val="Arial Narrow"/>
        <family val="2"/>
      </rPr>
      <t xml:space="preserve">four way Ceiling Cassette </t>
    </r>
    <r>
      <rPr>
        <sz val="10"/>
        <rFont val="Arial Narrow"/>
        <family val="2"/>
      </rPr>
      <t>air conditioning unit of Cooling capacity of 11.2kW (36000Btu/hr) . Electrical load: single phase, 240V, 50Hz. As MMU-AP361H or equal and approved. Prices to include:- all the necessary refrigerant pipes, condensate pipes, pvc sleeves, clips, tapes, cables, steel supports for the unit and all the necessary accessories for the installations.</t>
    </r>
  </si>
  <si>
    <r>
      <t>Wall/Glass mounted  extract fans capable of handling 240m</t>
    </r>
    <r>
      <rPr>
        <vertAlign val="superscript"/>
        <sz val="10"/>
        <rFont val="Arial Narrow"/>
        <family val="2"/>
      </rPr>
      <t>3</t>
    </r>
    <r>
      <rPr>
        <sz val="10"/>
        <rFont val="Arial Narrow"/>
        <family val="2"/>
      </rPr>
      <t>/hr  as "XPELAIR WX6" or equal and approved. Electrical power:  0.035kW , single phase, 240V, 50Hz. The prices to include: Glass/Wall mounting kit,  fan controls  and any other necessary accessory. Or equal and approved.</t>
    </r>
  </si>
  <si>
    <r>
      <t>Ceiling mounted  extract fans capable of handling 63m</t>
    </r>
    <r>
      <rPr>
        <vertAlign val="superscript"/>
        <sz val="10"/>
        <rFont val="Arial Narrow"/>
        <family val="2"/>
      </rPr>
      <t>3</t>
    </r>
    <r>
      <rPr>
        <sz val="10"/>
        <rFont val="Arial Narrow"/>
        <family val="2"/>
      </rPr>
      <t xml:space="preserve">/hr  as "XPELAIR CMF171" or equal and approved. Electrical power:  0.03kW , single phase, 240V, 50Hz. The prices to include: 4000mm long 100mm diameter flexible duct,  termination kit with wall grille and any other necessary accessory. </t>
    </r>
  </si>
  <si>
    <r>
      <t xml:space="preserve">Provide a </t>
    </r>
    <r>
      <rPr>
        <b/>
        <sz val="10"/>
        <color indexed="8"/>
        <rFont val="Arial Narrow"/>
        <family val="2"/>
      </rPr>
      <t>Provisional Sum of Rwf. 2,000,000.00</t>
    </r>
    <r>
      <rPr>
        <sz val="10"/>
        <color indexed="8"/>
        <rFont val="Arial Narrow"/>
        <family val="2"/>
      </rPr>
      <t xml:space="preserve"> for External Works  to be expended as directed  by the Architect/Client and to be measured and valued upon execution by the Quanity Surveyor</t>
    </r>
  </si>
  <si>
    <r>
      <t xml:space="preserve">Provide a </t>
    </r>
    <r>
      <rPr>
        <b/>
        <sz val="10"/>
        <color indexed="8"/>
        <rFont val="Arial Narrow"/>
        <family val="2"/>
      </rPr>
      <t>Provisional Sum of Rwf. 23,000,000.00</t>
    </r>
    <r>
      <rPr>
        <sz val="10"/>
        <color indexed="8"/>
        <rFont val="Arial Narrow"/>
        <family val="2"/>
      </rPr>
      <t xml:space="preserve"> Contigency Sum to be expended as directed  by the Architect/Client and to be measured and valued upon execution by the Quanity Surveyor</t>
    </r>
  </si>
  <si>
    <r>
      <t xml:space="preserve">Allow a provisional sum of </t>
    </r>
    <r>
      <rPr>
        <b/>
        <sz val="10"/>
        <rFont val="Arial Narrow"/>
        <family val="2"/>
      </rPr>
      <t xml:space="preserve">Rwf 6,000,000.00 </t>
    </r>
    <r>
      <rPr>
        <sz val="10"/>
        <rFont val="Arial Narrow"/>
        <family val="2"/>
      </rPr>
      <t>for UPS to be expended as directed  by the Architect/Client and to be measured and valued upon execution by the Quanity Surveyor</t>
    </r>
  </si>
  <si>
    <r>
      <t xml:space="preserve">Allow a provisional sum of </t>
    </r>
    <r>
      <rPr>
        <b/>
        <sz val="10"/>
        <rFont val="Arial Narrow"/>
        <family val="2"/>
      </rPr>
      <t>Rwf 9,000,000.00</t>
    </r>
    <r>
      <rPr>
        <sz val="10"/>
        <rFont val="Arial Narrow"/>
        <family val="2"/>
      </rPr>
      <t xml:space="preserve"> for structured cabling installation to be expended as directed  by the Architect/Client and to be measured and valued upon execution by the Quanity Surveyor</t>
    </r>
  </si>
  <si>
    <r>
      <t xml:space="preserve">Allow for a </t>
    </r>
    <r>
      <rPr>
        <b/>
        <sz val="10"/>
        <color indexed="8"/>
        <rFont val="Arial Narrow"/>
        <family val="2"/>
      </rPr>
      <t>Provisional Sum of Rwf. 5,000,000.00</t>
    </r>
    <r>
      <rPr>
        <sz val="10"/>
        <color indexed="8"/>
        <rFont val="Arial Narrow"/>
        <family val="2"/>
      </rPr>
      <t xml:space="preserve"> for Fluctuations to be evaluated at Dayworks Rates current at commencement of contract to form basis of change in unit rates of materials and labour at any time during the currency of the contract. Such changes shall be evaluated in accordance to the conditions of contract.</t>
    </r>
  </si>
  <si>
    <r>
      <t>Mediclinics Sensor operated hand drier, steel 1.9mm thick one piece cover , chrome bright finish. Size 248 x 278 x 210mm.Effective air flow 330m</t>
    </r>
    <r>
      <rPr>
        <vertAlign val="superscript"/>
        <sz val="10"/>
        <rFont val="Arial Narrow"/>
        <family val="2"/>
      </rPr>
      <t>3</t>
    </r>
    <r>
      <rPr>
        <sz val="10"/>
        <rFont val="Arial Narrow"/>
        <family val="2"/>
      </rPr>
      <t>/hr Electrical power supply 2.25kW, single phase 240V 50 Hz.</t>
    </r>
  </si>
  <si>
    <t>I.</t>
  </si>
  <si>
    <t>Foundation trenches  0 - 1.50 m deep from reduced levels.</t>
  </si>
  <si>
    <t>PROPOSED MOUNT KENYA UNIVERSITY - KICUKIRO CAMPUS</t>
  </si>
  <si>
    <t>A3.</t>
  </si>
  <si>
    <t>PVC tiles supplied of approved type and source to screeded beds as described in:-</t>
  </si>
  <si>
    <t xml:space="preserve">Floors </t>
  </si>
  <si>
    <t>Ex 100 x 10 mm Thick  H/W skirting including varnishing</t>
  </si>
  <si>
    <t>Ditto. But  800 x 2100mm high</t>
  </si>
  <si>
    <t>A4.</t>
  </si>
  <si>
    <t>Ditto. But  900 x 2100mm high single doors</t>
  </si>
  <si>
    <t>O</t>
  </si>
  <si>
    <t>100 mm Thick blinding under strip foundations and Bases.</t>
  </si>
  <si>
    <t>7.0</t>
  </si>
  <si>
    <t>Walling</t>
  </si>
  <si>
    <t>Comprising 0.4mm thick (26 gauge) prepainted Super V
profile sheets to both roof, side and gable cladding
complete with self-drilling screws, flashings and all fixtures
necessary for erection.</t>
  </si>
  <si>
    <t>Ridge and hip caps guage 26 ditto.</t>
  </si>
  <si>
    <t>GENERAL SUMMARY (BUILDERS WORK)</t>
  </si>
  <si>
    <t>Structutal Steel</t>
  </si>
  <si>
    <t>All Steel Works to be to B.S 449</t>
  </si>
  <si>
    <t>Structural steelwork to B.S 449 primed with RED OXIDE with and including fillet welds and Spary painted with 2 Coats Gloss Oil Paint of an approved colour as CROWN paints or Other Equal and approved source</t>
  </si>
  <si>
    <t>Anti-Sag rods, diameter 12 mm including fixing to Engineers detail and approval</t>
  </si>
  <si>
    <t>Load, wheel and deposit surplus excavated materials to an approved dumping site by Local Authority</t>
  </si>
  <si>
    <r>
      <t xml:space="preserve">Roof  Structure </t>
    </r>
    <r>
      <rPr>
        <b/>
        <i/>
        <u val="single"/>
        <sz val="10"/>
        <rFont val="Times New Roman"/>
        <family val="1"/>
      </rPr>
      <t>(Provisional)</t>
    </r>
  </si>
  <si>
    <r>
      <t xml:space="preserve">Cement/sand </t>
    </r>
    <r>
      <rPr>
        <b/>
        <i/>
        <u val="single"/>
        <sz val="10"/>
        <rFont val="Times New Roman"/>
        <family val="1"/>
      </rPr>
      <t>(1:3)</t>
    </r>
    <r>
      <rPr>
        <b/>
        <u val="single"/>
        <sz val="10"/>
        <rFont val="Times New Roman"/>
        <family val="1"/>
      </rPr>
      <t xml:space="preserve"> as described in:-</t>
    </r>
  </si>
  <si>
    <t>Excavate to reduced level soil in the building  area to average depth 1 m from the stripped level and cart to spoil/stock pile for re-use.</t>
  </si>
  <si>
    <t>For Column Bases  0 - 1.50 m deep from</t>
  </si>
  <si>
    <t>RATE
(Kshs)</t>
  </si>
  <si>
    <t>AMOUNT
(Kshs)</t>
  </si>
  <si>
    <t>Excavate oversite average 150 mm deep to remove vegetable top soil and including cutting of shrubs, bushes and trees less than 0.5m diameter all to specifications and  cart away to an approved Tip by Local Authority.</t>
  </si>
  <si>
    <t>Backfill selected excavated or imported materials to fill the
 uneven ground surface and around the foundations ( Rate to  include the cost of mechanical compaction to 100% MDD)</t>
  </si>
  <si>
    <t>Kshs</t>
  </si>
  <si>
    <r>
      <t>Signed for and on behalf of:-</t>
    </r>
    <r>
      <rPr>
        <b/>
        <sz val="10"/>
        <rFont val="Times New Roman"/>
        <family val="1"/>
      </rPr>
      <t xml:space="preserve">                              </t>
    </r>
  </si>
  <si>
    <r>
      <t xml:space="preserve">        </t>
    </r>
    <r>
      <rPr>
        <b/>
        <i/>
        <u val="single"/>
        <sz val="10"/>
        <rFont val="Times New Roman"/>
        <family val="1"/>
      </rPr>
      <t>(CONTRACTOR)</t>
    </r>
  </si>
  <si>
    <t xml:space="preserve">………………………………………………                                          </t>
  </si>
  <si>
    <t xml:space="preserve">………………………………………………                                         </t>
  </si>
  <si>
    <r>
      <t>ADDRESS:-</t>
    </r>
    <r>
      <rPr>
        <sz val="10"/>
        <rFont val="Times New Roman"/>
        <family val="1"/>
      </rPr>
      <t xml:space="preserve"> …………………………………                                 </t>
    </r>
  </si>
  <si>
    <t xml:space="preserve">………………………………………………                                </t>
  </si>
  <si>
    <r>
      <t>DATE:-</t>
    </r>
    <r>
      <rPr>
        <sz val="10"/>
        <rFont val="Times New Roman"/>
        <family val="1"/>
      </rPr>
      <t xml:space="preserve"> ……………………………………….                                  </t>
    </r>
  </si>
  <si>
    <r>
      <t>DESIGNATION:-</t>
    </r>
    <r>
      <rPr>
        <sz val="10"/>
        <rFont val="Times New Roman"/>
        <family val="1"/>
      </rPr>
      <t xml:space="preserve"> …………………………….                           </t>
    </r>
  </si>
  <si>
    <t xml:space="preserve"> </t>
  </si>
  <si>
    <t>150 mm Thick grade slab.</t>
  </si>
  <si>
    <t>CM</t>
  </si>
  <si>
    <t>Brought to Summary from Page 1</t>
  </si>
  <si>
    <t>Brought to Summary from Page 2</t>
  </si>
  <si>
    <t>D16  Diameter bars</t>
  </si>
  <si>
    <t>D12 Diameter bars</t>
  </si>
  <si>
    <t>D8 Diameter bars</t>
  </si>
  <si>
    <t>Sides of grade slab 150 mm thick.</t>
  </si>
  <si>
    <t>SM</t>
  </si>
  <si>
    <t>150mm natural and hard quarry stones  to  foundation walling in cement and sand (1:3) mortar and even smoothened  on the both sides as described and including reinforcement at each alternate course with hoop ironall materials and workmanship to Approval of the Engineer:-</t>
  </si>
  <si>
    <t>150 mm Thick walling reinforced at each alternate course with hoop iron.</t>
  </si>
  <si>
    <t>150 mm Thick walls.</t>
  </si>
  <si>
    <t>Sub- Total Page 3 Taken to Summary Page</t>
  </si>
  <si>
    <t>Sub- Total Page 4 Taken to Summary Page</t>
  </si>
  <si>
    <t>16mm Diameter bars</t>
  </si>
  <si>
    <t>12 mm Diameter bars</t>
  </si>
  <si>
    <t>8 mm Diameter bars</t>
  </si>
  <si>
    <t>KG</t>
  </si>
  <si>
    <t>Smooth surface Marine Ply  formwork as described to:-</t>
  </si>
  <si>
    <t>Sub- Total Page 5 Taken to Summary Page</t>
  </si>
  <si>
    <t>Brought to Summary from Page 3</t>
  </si>
  <si>
    <t>Brought to Summary from Page 4</t>
  </si>
  <si>
    <t>Brought to Summary from Page 5</t>
  </si>
  <si>
    <t>150mm Ndarugu machine dressed  natural quarry stones  to walling in cement and sand (1:3) mortar to be  keypointed on the external side and flash-smoothened even on the internal side as described and including reinforcement at each alternate course with hoop iron all materials and workmanship to Approval of the engineer:-</t>
  </si>
  <si>
    <t xml:space="preserve">150 mm Thick walling externally </t>
  </si>
  <si>
    <t>Brought to Summary from Page 6</t>
  </si>
  <si>
    <t>26 Gauge Prepainted  BP760 box profiled  roofing sheets  effective 762mm width and minimum 200 mm end laps fixed to metal purlins with and including hook bolts, self tapping screws, washers and nuts at 600mm c/c to Engineers details and including fixing, POLYCLOSURES AND FOAM FILLERS all as supplied by  approved source.</t>
  </si>
  <si>
    <t>Sub- Total Page 6 Taken to Summary Page</t>
  </si>
  <si>
    <t>The following trussess/steel  members hoisted approximately 6000mm above ground level in trusses not exceeding 11,000mm span and including all cutting, wastes, fabrication, 6mm fillet welding, jointing , stiffener plates, anchorage and bolting to Engineers detail and approval.</t>
  </si>
  <si>
    <t>40 x 40 x 3mm SHS members Struts &amp; Ties  ditto</t>
  </si>
  <si>
    <t>60 x 40 x 3mm SHS members Rafters and bottom chords fixed to Engineer's detail</t>
  </si>
  <si>
    <t>40 x 40 x 3mm Purlins approx. 1200mm c/c and including connection  bolts as per Engineers details all anchored to Truss using Angle Cleats/weld to Engineers detail</t>
  </si>
  <si>
    <t>40 x 40 x 3mm L - shape (Angles)  Bracing to Trusess fixed to Engineer's detail</t>
  </si>
  <si>
    <t xml:space="preserve">200x2mm mild steel fascia bould with moulded edges, fixing to approval to steel roof structure members, primed on both sides and painted on the outside surface in three coats gloss paint to approval </t>
  </si>
  <si>
    <t>180mm moulded plastic box Gutter complete with all fittings to  Engineers details, fixing to approval to steel roof structure members.</t>
  </si>
  <si>
    <t>110 mm Dia. PVC  down rainwater pipe complete with fittings, primed and gloss painted to approval.</t>
  </si>
  <si>
    <t>Pointing</t>
  </si>
  <si>
    <r>
      <t xml:space="preserve"> Cement/sand </t>
    </r>
    <r>
      <rPr>
        <b/>
        <i/>
        <u val="single"/>
        <sz val="10"/>
        <rFont val="Times New Roman"/>
        <family val="1"/>
      </rPr>
      <t>(1:3)</t>
    </r>
    <r>
      <rPr>
        <b/>
        <u val="single"/>
        <sz val="10"/>
        <rFont val="Times New Roman"/>
        <family val="1"/>
      </rPr>
      <t>,steel trowelled smooth to:-</t>
    </r>
  </si>
  <si>
    <t>Flash joints internally</t>
  </si>
  <si>
    <t>Keyed joints externally</t>
  </si>
  <si>
    <t>50 mm Thick cement/ sand rendered floor  mixed with red oxide powder</t>
  </si>
  <si>
    <t>Plastered walls surfaces internally</t>
  </si>
  <si>
    <t xml:space="preserve"> Prepare surface and apply one mist coat and 3 finishing coats of high quality gloss oil paint of approved colour as manufactured and supplied by CROWN PAINTS or BASCO PAINTS similar approved to:-</t>
  </si>
  <si>
    <t>Metallic surfaces</t>
  </si>
  <si>
    <t xml:space="preserve"> Prepare surface and apply one mist coat and 3 finishing coats of high interior quality Permacote/ Weather Guard paint  of approved colour as manufactured and supplied by CROWN PAINTS or BASCO PAINTS similar approved to:-</t>
  </si>
  <si>
    <t>Rendered walls surfaces externally</t>
  </si>
  <si>
    <t>6.0   Ventilation</t>
  </si>
  <si>
    <t>Precast concrete vents  laid in 1:3 cement mortar</t>
  </si>
  <si>
    <t>S.M</t>
  </si>
  <si>
    <t xml:space="preserve">7.0   DOORS </t>
  </si>
  <si>
    <t>RATE
(KShs)</t>
  </si>
  <si>
    <t>AMOUNT
(KShs)</t>
  </si>
  <si>
    <t xml:space="preserve"> BILL 1 - PRELIMINARY AND GENERAL ITEMS</t>
  </si>
  <si>
    <t>Contractual Requirements</t>
  </si>
  <si>
    <t>Ls</t>
  </si>
  <si>
    <t>Provisional Sums ( Special requirements)</t>
  </si>
  <si>
    <t>%</t>
  </si>
  <si>
    <t>Sub-Total  page 01 Taken to collection page</t>
  </si>
  <si>
    <t>Sub-Total  page 02 Taken to collection page</t>
  </si>
  <si>
    <t>Provide Kshs. 20,000 for any costs associated with compliance with Environmental ,Health and Safety requirements.</t>
  </si>
  <si>
    <t>TOTAL  COST BROUGHT TO SUMMARY</t>
  </si>
  <si>
    <t>Add 10% Contingencies</t>
  </si>
  <si>
    <t xml:space="preserve">Sub Total 1 </t>
  </si>
  <si>
    <t>4000 x 3000 x 3 mm high  rolling door Steel casement door, with all rolling  rails and rollers, fixing lugs welded together including all ironmongery, priming in CROWN ZINC chromate and 3 coats gloss painting, all to engineers  details and approval.</t>
  </si>
  <si>
    <t>2.00:  SUBSTRUCTURE</t>
  </si>
  <si>
    <t>Y</t>
  </si>
  <si>
    <t>3.0:  R.  C.  SUPERSTRUCTURE</t>
  </si>
  <si>
    <t>4.0:  WALLING</t>
  </si>
  <si>
    <t>5.0:  ROOFING  &amp;  RAINWATER DISPOSAL</t>
  </si>
  <si>
    <t>6.0:  FINISHES</t>
  </si>
  <si>
    <t>Provide  Kshs. 100,000 for site setup establishment and removal on completion. Mobilization and demobilization of equipment and personel and disposal of all waste material away from site as directed by the project Engineer.</t>
  </si>
  <si>
    <t>Add 10%  for contractor's Markup on provisional sum for items  C above</t>
  </si>
  <si>
    <t>Add 10%  for contractor's Markup on provisional sum for items  A&amp;B above</t>
  </si>
  <si>
    <t>D12  Diameter bars</t>
  </si>
  <si>
    <t>D10 Diameter bars</t>
  </si>
  <si>
    <t>Walls</t>
  </si>
  <si>
    <t>12mm Diameter bars</t>
  </si>
  <si>
    <t>10 mm Diameter bars</t>
  </si>
  <si>
    <t xml:space="preserve"> Sides and soffits of beams, ring beams, walls  and lintels.</t>
  </si>
  <si>
    <t>150mm Ditto gable walls</t>
  </si>
  <si>
    <t>150 mm Ditto gable walls</t>
  </si>
  <si>
    <t>Supply and fix galvanized plain sheet gauge 28 as instructed by the project engineer.</t>
  </si>
  <si>
    <t xml:space="preserve">Carefully remove, and reinstate   430x330mm precast concrete roofing  tiles and including the ridge cap and flashings to expose pre-existing purlins to joint the new purlins. </t>
  </si>
  <si>
    <t xml:space="preserve">Supply and fix 430x330mm precast concrete roofing  tiles and including the ridge cap and flashings. </t>
  </si>
  <si>
    <t>The following trussess  members hoisted approximately 3200mm above ground level in trusses not exceeding 5,000mm span and including all cutting, wastes, jointing , stiffener plates and anchorage to Engineers detail and approval.</t>
  </si>
  <si>
    <t>100 x 50 mm  members Rafters and tie beam fixed to Engineer's detail</t>
  </si>
  <si>
    <t xml:space="preserve">Structural timber in cypress  impregnated with anti termite treatment </t>
  </si>
  <si>
    <t>100x50mm members Struts &amp; Ties  ditto</t>
  </si>
  <si>
    <t>100x50mm members wall plate  ditto</t>
  </si>
  <si>
    <t>75x50mm members purlins  ditto</t>
  </si>
  <si>
    <t xml:space="preserve">Structural Timber </t>
  </si>
  <si>
    <t>Prepare surface ,supply and fix 300x300x8mm thick non-skid ceramic floor tiles fixed with cement grout and including mettalic edge plates.</t>
  </si>
  <si>
    <t>Plastered surfaces  internally</t>
  </si>
  <si>
    <t>Demolish section of the existing masonry wall and make good the surfaces to create passage way to the new dosing unit.</t>
  </si>
  <si>
    <t>Windows</t>
  </si>
  <si>
    <t>Floor finishes</t>
  </si>
  <si>
    <t>Fabricate, supply and fix steel casement windows size
 1200mmx 1200mm complete with ironmongery, glazing with putty, stays and fasteners as instructed by the project engineer.</t>
  </si>
  <si>
    <t xml:space="preserve">200x25mm timber fascia bould with chamfered  edges, fixing to approval to timber roof structure members, primed on both sides and painted on the outside surface in three coats gloss paint to approval </t>
  </si>
  <si>
    <r>
      <t>Provide</t>
    </r>
    <r>
      <rPr>
        <b/>
        <sz val="10"/>
        <color indexed="8"/>
        <rFont val="Times New Roman"/>
        <family val="1"/>
      </rPr>
      <t xml:space="preserve">  Kshs 100,000</t>
    </r>
    <r>
      <rPr>
        <sz val="10"/>
        <color indexed="8"/>
        <rFont val="Times New Roman"/>
        <family val="1"/>
      </rPr>
      <t xml:space="preserve"> as the  Perfomance Bond  for Lot 1A &amp;1B 
</t>
    </r>
  </si>
  <si>
    <t>CHLORINE DOSING ROOM - Lot 1B</t>
  </si>
  <si>
    <t xml:space="preserve">Provide Kshs. 100,000 for all risk insurances forLot 1A &amp;1B </t>
  </si>
  <si>
    <t xml:space="preserve">Provide  Kshs. 100,000 for attendance to works by the Employer's supervision team in Lot 1A &amp;1B </t>
  </si>
  <si>
    <t>KAMAKWA PIPES STORE - LOT 1A</t>
  </si>
  <si>
    <t>GRAND SUMMARY</t>
  </si>
  <si>
    <t>Add 16% VAT</t>
  </si>
  <si>
    <t>PROPOSED CONSTRUCTION WORKS FOR PIPES STORE IN KAMAKWA WATER TREATMENT PLANT - LOT 1A</t>
  </si>
  <si>
    <t>PROPOSED CONSTRUCTION WORKS FOR EXTENSION OF 
CHLORINE DOSING ROOM IN KAMAKWA WATER 
TREATMENT PLANT - LOT 1B</t>
  </si>
  <si>
    <t>Sub- Total 2- Lot 1B  to Grand Summary</t>
  </si>
  <si>
    <t>Sub- Total 2- Lot 1A to Grand Summary</t>
  </si>
  <si>
    <t>Sub- Total 2- Lot 1A  brought to Grand Summary</t>
  </si>
  <si>
    <t>Sub- Total 2- Lot 1B   brought to Grand Summary</t>
  </si>
  <si>
    <t>Grand Total to Form of Tender</t>
  </si>
  <si>
    <t>JOB  NO. NWSC/OT/22/2020/2021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</si>
</sst>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809]dd\ mmmm\ yyyy"/>
    <numFmt numFmtId="180" formatCode="[$-F800]dddd\,\ mmmm\ dd\,\ yyyy"/>
    <numFmt numFmtId="181" formatCode="_(* #,##0.0_);_(* \(#,##0.0\);_(* &quot;-&quot;??_);_(@_)"/>
    <numFmt numFmtId="182" formatCode="[$-409]dddd\,\ mmmm\ dd\,\ yyyy"/>
    <numFmt numFmtId="183" formatCode="_(* #,##0.000_);_(* \(#,##0.000\);_(* &quot;-&quot;??_);_(@_)"/>
    <numFmt numFmtId="184" formatCode="_(* #,##0.0000_);_(* \(#,##0.0000\);_(* &quot;-&quot;??_);_(@_)"/>
    <numFmt numFmtId="185" formatCode="_(* #,##0.00000_);_(* \(#,##0.00000\);_(* &quot;-&quot;??_);_(@_)"/>
    <numFmt numFmtId="186" formatCode="0.0"/>
    <numFmt numFmtId="187" formatCode="_(* #,##0.000_);_(* \(#,##0.000\);_(* &quot;-&quot;???_);_(@_)"/>
    <numFmt numFmtId="188" formatCode="0.0;[Red]0.0"/>
    <numFmt numFmtId="189" formatCode="0.00;[Red]0.00"/>
    <numFmt numFmtId="190" formatCode="&quot;Sh&quot;#,##0.00_);\(&quot;Sh&quot;#,##0.00\)"/>
    <numFmt numFmtId="191" formatCode="&quot;Yes&quot;;&quot;Yes&quot;;&quot;No&quot;"/>
    <numFmt numFmtId="192" formatCode="&quot;True&quot;;&quot;True&quot;;&quot;False&quot;"/>
    <numFmt numFmtId="193" formatCode="&quot;On&quot;;&quot;On&quot;;&quot;Off&quot;"/>
    <numFmt numFmtId="194" formatCode="[$€-2]\ #,##0.00_);[Red]\([$€-2]\ #,##0.00\)"/>
    <numFmt numFmtId="195" formatCode="0.0000000"/>
    <numFmt numFmtId="196" formatCode="0.000000"/>
    <numFmt numFmtId="197" formatCode="0.00000"/>
    <numFmt numFmtId="198" formatCode="0.0000"/>
    <numFmt numFmtId="199" formatCode="0.000"/>
    <numFmt numFmtId="200" formatCode="[$$-409]#,##0.00_ ;\-[$$-409]#,##0.00\ "/>
    <numFmt numFmtId="201" formatCode="\$#,##0\ ;\(\$#,##0\)"/>
    <numFmt numFmtId="202" formatCode="[$$-409]#,##0_);[Red]\([$$-409]#,##0\)"/>
    <numFmt numFmtId="203" formatCode="_-* #,##0.00\ &quot;€&quot;_-;\-* #,##0.00\ &quot;€&quot;_-;_-* &quot;-&quot;??\ &quot;€&quot;_-;_-@_-"/>
    <numFmt numFmtId="204" formatCode="#,##0__"/>
    <numFmt numFmtId="205" formatCode="[$$-409]#,##0.00"/>
    <numFmt numFmtId="206" formatCode="_-* #,##0.0_-;\-* #,##0.0_-;_-* &quot;-&quot;?_-;_-@_-"/>
    <numFmt numFmtId="207" formatCode="_-* #,##0.0_-;\-* #,##0.0_-;_-* &quot;-&quot;_-;_-@_-"/>
    <numFmt numFmtId="208" formatCode="#,##0.0"/>
  </numFmts>
  <fonts count="84">
    <font>
      <sz val="10"/>
      <name val="Arial"/>
      <family val="0"/>
    </font>
    <font>
      <b/>
      <sz val="10"/>
      <name val="Arial Narrow"/>
      <family val="2"/>
    </font>
    <font>
      <sz val="10"/>
      <name val="Arial Narrow"/>
      <family val="2"/>
    </font>
    <font>
      <b/>
      <u val="single"/>
      <sz val="10"/>
      <name val="Arial Narrow"/>
      <family val="2"/>
    </font>
    <font>
      <sz val="11"/>
      <name val="Arial Narrow"/>
      <family val="2"/>
    </font>
    <font>
      <u val="single"/>
      <sz val="10"/>
      <color indexed="12"/>
      <name val="Arial"/>
      <family val="2"/>
    </font>
    <font>
      <b/>
      <i/>
      <u val="single"/>
      <sz val="10"/>
      <name val="Arial Narrow"/>
      <family val="2"/>
    </font>
    <font>
      <i/>
      <sz val="10"/>
      <name val="Arial Narrow"/>
      <family val="2"/>
    </font>
    <font>
      <sz val="10"/>
      <color indexed="10"/>
      <name val="Arial Narrow"/>
      <family val="2"/>
    </font>
    <font>
      <sz val="10"/>
      <color indexed="63"/>
      <name val="Arial Narrow"/>
      <family val="2"/>
    </font>
    <font>
      <u val="single"/>
      <sz val="10"/>
      <name val="Arial Narrow"/>
      <family val="2"/>
    </font>
    <font>
      <vertAlign val="superscript"/>
      <sz val="10"/>
      <name val="Arial Narrow"/>
      <family val="2"/>
    </font>
    <font>
      <sz val="10"/>
      <color indexed="8"/>
      <name val="Arial Narrow"/>
      <family val="2"/>
    </font>
    <font>
      <b/>
      <sz val="10"/>
      <color indexed="8"/>
      <name val="Arial Narrow"/>
      <family val="2"/>
    </font>
    <font>
      <sz val="9"/>
      <name val="Arial Narrow"/>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4"/>
      <name val="Arial"/>
      <family val="2"/>
    </font>
    <font>
      <b/>
      <sz val="12"/>
      <name val="Helv"/>
      <family val="0"/>
    </font>
    <font>
      <sz val="10"/>
      <name val="Helv"/>
      <family val="0"/>
    </font>
    <font>
      <sz val="10"/>
      <name val="Times New Roman"/>
      <family val="1"/>
    </font>
    <font>
      <b/>
      <sz val="10"/>
      <name val="Times New Roman"/>
      <family val="1"/>
    </font>
    <font>
      <b/>
      <u val="single"/>
      <sz val="10"/>
      <name val="Times New Roman"/>
      <family val="1"/>
    </font>
    <font>
      <b/>
      <i/>
      <u val="single"/>
      <sz val="10"/>
      <name val="Times New Roman"/>
      <family val="1"/>
    </font>
    <font>
      <sz val="10"/>
      <color indexed="10"/>
      <name val="Times New Roman"/>
      <family val="1"/>
    </font>
    <font>
      <sz val="11"/>
      <name val="Times New Roman"/>
      <family val="1"/>
    </font>
    <font>
      <b/>
      <sz val="11"/>
      <name val="Times New Roman"/>
      <family val="1"/>
    </font>
    <font>
      <sz val="12"/>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Calibri"/>
      <family val="2"/>
    </font>
    <font>
      <b/>
      <u val="single"/>
      <sz val="10"/>
      <color indexed="10"/>
      <name val="Arial Narrow"/>
      <family val="2"/>
    </font>
    <font>
      <sz val="10"/>
      <color indexed="53"/>
      <name val="Arial Narrow"/>
      <family val="2"/>
    </font>
    <font>
      <b/>
      <sz val="10"/>
      <color indexed="53"/>
      <name val="Arial Narrow"/>
      <family val="2"/>
    </font>
    <font>
      <b/>
      <sz val="10"/>
      <color indexed="10"/>
      <name val="Arial Narrow"/>
      <family val="2"/>
    </font>
    <font>
      <b/>
      <u val="single"/>
      <sz val="9"/>
      <color indexed="10"/>
      <name val="Arial Narrow"/>
      <family val="2"/>
    </font>
    <font>
      <sz val="9"/>
      <color indexed="53"/>
      <name val="Arial Narrow"/>
      <family val="2"/>
    </font>
    <font>
      <b/>
      <i/>
      <sz val="10"/>
      <color indexed="8"/>
      <name val="Times New Roman"/>
      <family val="1"/>
    </font>
    <font>
      <sz val="10"/>
      <color indexed="8"/>
      <name val="Albertus MT L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Narrow"/>
      <family val="2"/>
    </font>
    <font>
      <sz val="10"/>
      <color theme="9" tint="-0.24997000396251678"/>
      <name val="Arial Narrow"/>
      <family val="2"/>
    </font>
    <font>
      <b/>
      <sz val="10"/>
      <color theme="9" tint="-0.24997000396251678"/>
      <name val="Arial Narrow"/>
      <family val="2"/>
    </font>
    <font>
      <sz val="10"/>
      <color rgb="FFFF0000"/>
      <name val="Arial Narrow"/>
      <family val="2"/>
    </font>
    <font>
      <b/>
      <sz val="10"/>
      <color rgb="FFFF0000"/>
      <name val="Arial Narrow"/>
      <family val="2"/>
    </font>
    <font>
      <b/>
      <u val="single"/>
      <sz val="9"/>
      <color rgb="FFFF0000"/>
      <name val="Arial Narrow"/>
      <family val="2"/>
    </font>
    <font>
      <sz val="9"/>
      <color theme="9" tint="-0.24997000396251678"/>
      <name val="Arial Narrow"/>
      <family val="2"/>
    </font>
    <font>
      <b/>
      <sz val="10"/>
      <color rgb="FF000000"/>
      <name val="Times New Roman"/>
      <family val="1"/>
    </font>
    <font>
      <sz val="10"/>
      <color theme="1"/>
      <name val="Times New Roman"/>
      <family val="1"/>
    </font>
    <font>
      <b/>
      <sz val="10"/>
      <color theme="1"/>
      <name val="Times New Roman"/>
      <family val="1"/>
    </font>
    <font>
      <b/>
      <i/>
      <sz val="10"/>
      <color theme="1"/>
      <name val="Times New Roman"/>
      <family val="1"/>
    </font>
    <font>
      <sz val="10"/>
      <color theme="1"/>
      <name val="Albertus MT Lt"/>
      <family val="0"/>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tint="-0.0499799996614456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thin"/>
      <top>
        <color indexed="63"/>
      </top>
      <bottom style="double"/>
    </border>
    <border>
      <left style="thin"/>
      <right>
        <color indexed="63"/>
      </right>
      <top style="thin"/>
      <bottom>
        <color indexed="63"/>
      </bottom>
    </border>
    <border>
      <left style="medium"/>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color indexed="8"/>
      </left>
      <right style="thin">
        <color indexed="8"/>
      </right>
      <top>
        <color indexed="63"/>
      </top>
      <bottom>
        <color indexed="63"/>
      </bottom>
    </border>
    <border>
      <left style="medium"/>
      <right style="thin"/>
      <top>
        <color indexed="63"/>
      </top>
      <bottom style="double"/>
    </border>
    <border>
      <left style="medium"/>
      <right style="thin"/>
      <top style="double"/>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31" fillId="0" borderId="0" applyNumberFormat="0" applyFill="0" applyBorder="0" applyAlignment="0" applyProtection="0"/>
    <xf numFmtId="0" fontId="57" fillId="40" borderId="0" applyNumberFormat="0" applyBorder="0" applyAlignment="0" applyProtection="0"/>
    <xf numFmtId="0" fontId="19" fillId="41" borderId="1" applyNumberFormat="0" applyAlignment="0" applyProtection="0"/>
    <xf numFmtId="0" fontId="58" fillId="42" borderId="2" applyNumberFormat="0" applyAlignment="0" applyProtection="0"/>
    <xf numFmtId="0" fontId="27" fillId="0" borderId="3" applyNumberFormat="0" applyFill="0" applyAlignment="0" applyProtection="0"/>
    <xf numFmtId="0" fontId="59" fillId="43"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3" fontId="32" fillId="0" borderId="0" applyFont="0" applyFill="0" applyBorder="0" applyAlignment="0" applyProtection="0"/>
    <xf numFmtId="0" fontId="16" fillId="44" borderId="5"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190" fontId="0"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202" fontId="0" fillId="0" borderId="0" applyFont="0" applyFill="0" applyBorder="0" applyAlignment="0">
      <protection/>
    </xf>
    <xf numFmtId="0" fontId="26" fillId="7" borderId="1" applyNumberFormat="0" applyAlignment="0" applyProtection="0"/>
    <xf numFmtId="203" fontId="0" fillId="0" borderId="0" applyFont="0" applyFill="0" applyBorder="0" applyAlignment="0" applyProtection="0"/>
    <xf numFmtId="0" fontId="60" fillId="0" borderId="0" applyNumberFormat="0" applyFill="0" applyBorder="0" applyAlignment="0" applyProtection="0"/>
    <xf numFmtId="2" fontId="32" fillId="0" borderId="0" applyFont="0" applyFill="0" applyBorder="0" applyAlignment="0" applyProtection="0"/>
    <xf numFmtId="0" fontId="61" fillId="45" borderId="0" applyNumberFormat="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46" borderId="2" applyNumberFormat="0" applyAlignment="0" applyProtection="0"/>
    <xf numFmtId="0" fontId="18" fillId="3" borderId="0" applyNumberFormat="0" applyBorder="0" applyAlignment="0" applyProtection="0"/>
    <xf numFmtId="0" fontId="66" fillId="0" borderId="9" applyNumberFormat="0" applyFill="0" applyAlignment="0" applyProtection="0"/>
    <xf numFmtId="0" fontId="33" fillId="0" borderId="0">
      <alignment horizontal="centerContinuous"/>
      <protection/>
    </xf>
    <xf numFmtId="0" fontId="67" fillId="47" borderId="0" applyNumberFormat="0" applyBorder="0" applyAlignment="0" applyProtection="0"/>
    <xf numFmtId="0" fontId="28"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vertical="center"/>
      <protection/>
    </xf>
    <xf numFmtId="37" fontId="15" fillId="0" borderId="0">
      <alignment/>
      <protection/>
    </xf>
    <xf numFmtId="0" fontId="0" fillId="0" borderId="0">
      <alignment/>
      <protection/>
    </xf>
    <xf numFmtId="0" fontId="0" fillId="0" borderId="10" applyNumberFormat="0">
      <alignment/>
      <protection locked="0"/>
    </xf>
    <xf numFmtId="0" fontId="55" fillId="0" borderId="0">
      <alignment/>
      <protection/>
    </xf>
    <xf numFmtId="0" fontId="0" fillId="49" borderId="11" applyNumberFormat="0" applyFont="0" applyAlignment="0" applyProtection="0"/>
    <xf numFmtId="0" fontId="68" fillId="42"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4" borderId="0" applyNumberFormat="0" applyBorder="0" applyAlignment="0" applyProtection="0"/>
    <xf numFmtId="204" fontId="0" fillId="0" borderId="0">
      <alignment vertical="center"/>
      <protection/>
    </xf>
    <xf numFmtId="0" fontId="29" fillId="41" borderId="13" applyNumberFormat="0" applyAlignment="0" applyProtection="0"/>
    <xf numFmtId="4" fontId="34" fillId="0" borderId="14">
      <alignment/>
      <protection/>
    </xf>
    <xf numFmtId="0" fontId="0" fillId="0" borderId="15" applyNumberFormat="0" applyFont="0" applyBorder="0" applyAlignment="0">
      <protection/>
    </xf>
    <xf numFmtId="0" fontId="0" fillId="0" borderId="15" applyNumberFormat="0" applyFont="0" applyBorder="0" applyAlignment="0">
      <protection/>
    </xf>
    <xf numFmtId="0" fontId="21"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70" fillId="0" borderId="19" applyNumberFormat="0" applyFill="0" applyAlignment="0" applyProtection="0"/>
    <xf numFmtId="205" fontId="0" fillId="0" borderId="0" applyFont="0" applyFill="0" applyBorder="0" applyAlignment="0">
      <protection/>
    </xf>
    <xf numFmtId="0" fontId="20" fillId="50" borderId="20" applyNumberFormat="0" applyAlignment="0" applyProtection="0"/>
    <xf numFmtId="0" fontId="71" fillId="0" borderId="0" applyNumberFormat="0" applyFill="0" applyBorder="0" applyAlignment="0" applyProtection="0"/>
  </cellStyleXfs>
  <cellXfs count="605">
    <xf numFmtId="0" fontId="0" fillId="0" borderId="0" xfId="0" applyAlignment="1">
      <alignment/>
    </xf>
    <xf numFmtId="0" fontId="2" fillId="0" borderId="21" xfId="0" applyFont="1" applyBorder="1" applyAlignment="1">
      <alignment/>
    </xf>
    <xf numFmtId="0" fontId="2" fillId="0" borderId="21" xfId="0" applyFont="1" applyBorder="1" applyAlignment="1">
      <alignment horizontal="center"/>
    </xf>
    <xf numFmtId="0" fontId="2" fillId="0" borderId="14" xfId="0" applyFont="1" applyBorder="1" applyAlignment="1">
      <alignment/>
    </xf>
    <xf numFmtId="0" fontId="2" fillId="0" borderId="0" xfId="0" applyFont="1" applyAlignment="1">
      <alignment/>
    </xf>
    <xf numFmtId="0" fontId="2" fillId="0" borderId="21"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xf>
    <xf numFmtId="0" fontId="2" fillId="0" borderId="21" xfId="0" applyFont="1" applyFill="1" applyBorder="1" applyAlignment="1">
      <alignment horizontal="center"/>
    </xf>
    <xf numFmtId="0" fontId="3" fillId="0" borderId="21" xfId="0" applyFont="1" applyBorder="1" applyAlignment="1">
      <alignment wrapText="1"/>
    </xf>
    <xf numFmtId="171" fontId="2" fillId="0" borderId="14" xfId="0" applyNumberFormat="1" applyFont="1" applyBorder="1" applyAlignment="1">
      <alignment/>
    </xf>
    <xf numFmtId="171" fontId="2" fillId="0" borderId="14" xfId="69" applyFont="1" applyBorder="1" applyAlignment="1">
      <alignment/>
    </xf>
    <xf numFmtId="171" fontId="2" fillId="0" borderId="23" xfId="63" applyFont="1" applyFill="1" applyBorder="1" applyAlignment="1">
      <alignment horizontal="center"/>
    </xf>
    <xf numFmtId="0" fontId="2" fillId="0" borderId="21" xfId="117" applyFont="1" applyBorder="1" applyAlignment="1">
      <alignment horizontal="center"/>
      <protection/>
    </xf>
    <xf numFmtId="0" fontId="1" fillId="0" borderId="21" xfId="117" applyFont="1" applyBorder="1">
      <alignment/>
      <protection/>
    </xf>
    <xf numFmtId="0" fontId="2" fillId="0" borderId="21" xfId="117" applyFont="1" applyBorder="1" applyAlignment="1">
      <alignment horizontal="left"/>
      <protection/>
    </xf>
    <xf numFmtId="0" fontId="2" fillId="0" borderId="21" xfId="117" applyFont="1" applyFill="1" applyBorder="1" applyAlignment="1">
      <alignment horizontal="center"/>
      <protection/>
    </xf>
    <xf numFmtId="0" fontId="2" fillId="0" borderId="21" xfId="117" applyFont="1" applyBorder="1" applyAlignment="1">
      <alignment wrapText="1"/>
      <protection/>
    </xf>
    <xf numFmtId="0" fontId="2" fillId="0" borderId="21" xfId="117" applyFont="1" applyBorder="1">
      <alignment/>
      <protection/>
    </xf>
    <xf numFmtId="0" fontId="3" fillId="0" borderId="21" xfId="117" applyFont="1" applyBorder="1">
      <alignment/>
      <protection/>
    </xf>
    <xf numFmtId="171" fontId="2" fillId="0" borderId="23" xfId="69" applyFont="1" applyFill="1" applyBorder="1" applyAlignment="1">
      <alignment/>
    </xf>
    <xf numFmtId="0" fontId="3" fillId="0" borderId="21" xfId="117" applyFont="1" applyBorder="1" applyAlignment="1">
      <alignment wrapText="1"/>
      <protection/>
    </xf>
    <xf numFmtId="0" fontId="1" fillId="0" borderId="21" xfId="117" applyFont="1" applyBorder="1" applyAlignment="1">
      <alignment wrapText="1"/>
      <protection/>
    </xf>
    <xf numFmtId="3" fontId="8" fillId="0" borderId="21" xfId="117" applyNumberFormat="1" applyFont="1" applyFill="1" applyBorder="1" applyAlignment="1">
      <alignment horizontal="center"/>
      <protection/>
    </xf>
    <xf numFmtId="171" fontId="2" fillId="0" borderId="24" xfId="69" applyFont="1" applyBorder="1" applyAlignment="1">
      <alignment/>
    </xf>
    <xf numFmtId="171" fontId="1" fillId="0" borderId="23" xfId="69" applyFont="1" applyFill="1" applyBorder="1" applyAlignment="1">
      <alignment horizontal="right"/>
    </xf>
    <xf numFmtId="171" fontId="1" fillId="0" borderId="25" xfId="69" applyFont="1" applyBorder="1" applyAlignment="1">
      <alignment/>
    </xf>
    <xf numFmtId="171" fontId="1" fillId="0" borderId="14" xfId="69" applyFont="1" applyBorder="1" applyAlignment="1">
      <alignment/>
    </xf>
    <xf numFmtId="0" fontId="2" fillId="0" borderId="10" xfId="117" applyFont="1" applyBorder="1" applyAlignment="1">
      <alignment horizontal="center"/>
      <protection/>
    </xf>
    <xf numFmtId="0" fontId="2" fillId="0" borderId="10" xfId="117" applyFont="1" applyBorder="1">
      <alignment/>
      <protection/>
    </xf>
    <xf numFmtId="0" fontId="2" fillId="0" borderId="10" xfId="117" applyFont="1" applyBorder="1" applyAlignment="1">
      <alignment horizontal="left"/>
      <protection/>
    </xf>
    <xf numFmtId="3" fontId="8" fillId="0" borderId="10" xfId="117" applyNumberFormat="1" applyFont="1" applyFill="1" applyBorder="1" applyAlignment="1">
      <alignment horizontal="center"/>
      <protection/>
    </xf>
    <xf numFmtId="171" fontId="1" fillId="0" borderId="26" xfId="69" applyFont="1" applyFill="1" applyBorder="1" applyAlignment="1">
      <alignment horizontal="right"/>
    </xf>
    <xf numFmtId="171" fontId="2" fillId="0" borderId="25" xfId="69" applyFont="1" applyBorder="1" applyAlignment="1">
      <alignment/>
    </xf>
    <xf numFmtId="0" fontId="2" fillId="0" borderId="22" xfId="117" applyFont="1" applyBorder="1" applyAlignment="1">
      <alignment horizontal="center"/>
      <protection/>
    </xf>
    <xf numFmtId="0" fontId="2" fillId="0" borderId="22" xfId="117" applyFont="1" applyBorder="1">
      <alignment/>
      <protection/>
    </xf>
    <xf numFmtId="0" fontId="2" fillId="0" borderId="22" xfId="117" applyFont="1" applyBorder="1" applyAlignment="1">
      <alignment horizontal="left"/>
      <protection/>
    </xf>
    <xf numFmtId="3" fontId="8" fillId="0" borderId="22" xfId="117" applyNumberFormat="1" applyFont="1" applyFill="1" applyBorder="1" applyAlignment="1">
      <alignment horizontal="center"/>
      <protection/>
    </xf>
    <xf numFmtId="171" fontId="2" fillId="0" borderId="22" xfId="69" applyFont="1" applyBorder="1" applyAlignment="1">
      <alignment/>
    </xf>
    <xf numFmtId="3" fontId="2" fillId="0" borderId="21" xfId="117" applyNumberFormat="1" applyFont="1" applyFill="1" applyBorder="1" applyAlignment="1">
      <alignment horizontal="center"/>
      <protection/>
    </xf>
    <xf numFmtId="171" fontId="1" fillId="0" borderId="22" xfId="69" applyFont="1" applyFill="1" applyBorder="1" applyAlignment="1">
      <alignment horizontal="right"/>
    </xf>
    <xf numFmtId="0" fontId="2" fillId="0" borderId="0" xfId="117" applyFont="1">
      <alignment/>
      <protection/>
    </xf>
    <xf numFmtId="3" fontId="2" fillId="0" borderId="0" xfId="117" applyNumberFormat="1" applyFont="1">
      <alignment/>
      <protection/>
    </xf>
    <xf numFmtId="0" fontId="1" fillId="0" borderId="0" xfId="117" applyFont="1" applyAlignment="1">
      <alignment/>
      <protection/>
    </xf>
    <xf numFmtId="0" fontId="1" fillId="0" borderId="0" xfId="117" applyFont="1">
      <alignment/>
      <protection/>
    </xf>
    <xf numFmtId="0" fontId="2" fillId="0" borderId="23" xfId="117" applyFont="1" applyBorder="1" applyAlignment="1">
      <alignment horizontal="right"/>
      <protection/>
    </xf>
    <xf numFmtId="3" fontId="2" fillId="0" borderId="14" xfId="117" applyNumberFormat="1" applyFont="1" applyBorder="1">
      <alignment/>
      <protection/>
    </xf>
    <xf numFmtId="0" fontId="1" fillId="0" borderId="21" xfId="117" applyFont="1" applyBorder="1" applyAlignment="1">
      <alignment horizontal="center"/>
      <protection/>
    </xf>
    <xf numFmtId="0" fontId="2" fillId="0" borderId="14" xfId="117" applyFont="1" applyBorder="1">
      <alignment/>
      <protection/>
    </xf>
    <xf numFmtId="171" fontId="2" fillId="0" borderId="14" xfId="117" applyNumberFormat="1" applyFont="1" applyBorder="1">
      <alignment/>
      <protection/>
    </xf>
    <xf numFmtId="0" fontId="2" fillId="0" borderId="0" xfId="117" applyFont="1" applyBorder="1">
      <alignment/>
      <protection/>
    </xf>
    <xf numFmtId="0" fontId="2" fillId="0" borderId="0" xfId="117" applyFont="1" applyBorder="1" applyAlignment="1">
      <alignment horizontal="center"/>
      <protection/>
    </xf>
    <xf numFmtId="171" fontId="2" fillId="0" borderId="22" xfId="69" applyFont="1" applyBorder="1" applyAlignment="1">
      <alignment horizontal="right"/>
    </xf>
    <xf numFmtId="0" fontId="2" fillId="0" borderId="27" xfId="117" applyFont="1" applyBorder="1" applyAlignment="1">
      <alignment horizontal="center"/>
      <protection/>
    </xf>
    <xf numFmtId="0" fontId="2" fillId="0" borderId="0" xfId="117" applyFont="1" applyAlignment="1">
      <alignment wrapText="1"/>
      <protection/>
    </xf>
    <xf numFmtId="0" fontId="1" fillId="0" borderId="0" xfId="117" applyFont="1" applyAlignment="1">
      <alignment horizontal="center"/>
      <protection/>
    </xf>
    <xf numFmtId="0" fontId="2" fillId="0" borderId="0" xfId="117" applyFont="1" applyAlignment="1">
      <alignment horizontal="center"/>
      <protection/>
    </xf>
    <xf numFmtId="0" fontId="1" fillId="0" borderId="0" xfId="117" applyFont="1" applyAlignment="1">
      <alignment horizontal="right"/>
      <protection/>
    </xf>
    <xf numFmtId="0" fontId="1" fillId="0" borderId="0" xfId="117" applyFont="1" applyBorder="1" applyAlignment="1">
      <alignment horizontal="right"/>
      <protection/>
    </xf>
    <xf numFmtId="0" fontId="1" fillId="0" borderId="27" xfId="117" applyFont="1" applyBorder="1" applyAlignment="1">
      <alignment horizontal="center"/>
      <protection/>
    </xf>
    <xf numFmtId="0" fontId="1" fillId="0" borderId="27" xfId="117" applyFont="1" applyBorder="1">
      <alignment/>
      <protection/>
    </xf>
    <xf numFmtId="0" fontId="1" fillId="0" borderId="0" xfId="117" applyFont="1" applyBorder="1" applyAlignment="1">
      <alignment horizontal="center" vertical="center"/>
      <protection/>
    </xf>
    <xf numFmtId="0" fontId="7" fillId="0" borderId="21" xfId="117" applyFont="1" applyBorder="1">
      <alignment/>
      <protection/>
    </xf>
    <xf numFmtId="0" fontId="1" fillId="0" borderId="21" xfId="117" applyFont="1" applyBorder="1" applyAlignment="1">
      <alignment horizontal="center" vertical="center"/>
      <protection/>
    </xf>
    <xf numFmtId="0" fontId="1" fillId="0" borderId="14" xfId="117" applyFont="1" applyBorder="1" applyAlignment="1">
      <alignment horizontal="center" vertical="center"/>
      <protection/>
    </xf>
    <xf numFmtId="0" fontId="3" fillId="51" borderId="21" xfId="117" applyFont="1" applyFill="1" applyBorder="1">
      <alignment/>
      <protection/>
    </xf>
    <xf numFmtId="171" fontId="2" fillId="0" borderId="21" xfId="69" applyNumberFormat="1" applyFont="1" applyBorder="1" applyAlignment="1">
      <alignment horizontal="right"/>
    </xf>
    <xf numFmtId="171" fontId="2" fillId="0" borderId="14" xfId="69" applyNumberFormat="1" applyFont="1" applyBorder="1" applyAlignment="1">
      <alignment/>
    </xf>
    <xf numFmtId="0" fontId="4" fillId="0" borderId="0" xfId="117" applyFont="1">
      <alignment/>
      <protection/>
    </xf>
    <xf numFmtId="171" fontId="9" fillId="0" borderId="21" xfId="69" applyNumberFormat="1" applyFont="1" applyBorder="1" applyAlignment="1">
      <alignment/>
    </xf>
    <xf numFmtId="49" fontId="2" fillId="0" borderId="21" xfId="117" applyNumberFormat="1" applyFont="1" applyBorder="1" applyAlignment="1">
      <alignment horizontal="center"/>
      <protection/>
    </xf>
    <xf numFmtId="0" fontId="2" fillId="0" borderId="21" xfId="117" applyFont="1" applyBorder="1" applyAlignment="1">
      <alignment horizontal="right"/>
      <protection/>
    </xf>
    <xf numFmtId="0" fontId="3" fillId="0" borderId="21" xfId="117" applyFont="1" applyFill="1" applyBorder="1">
      <alignment/>
      <protection/>
    </xf>
    <xf numFmtId="0" fontId="2" fillId="0" borderId="21" xfId="117" applyFont="1" applyFill="1" applyBorder="1">
      <alignment/>
      <protection/>
    </xf>
    <xf numFmtId="0" fontId="2" fillId="0" borderId="14" xfId="117" applyFont="1" applyFill="1" applyBorder="1">
      <alignment/>
      <protection/>
    </xf>
    <xf numFmtId="0" fontId="2" fillId="0" borderId="0" xfId="117" applyFont="1" applyFill="1">
      <alignment/>
      <protection/>
    </xf>
    <xf numFmtId="171" fontId="2" fillId="0" borderId="21" xfId="117" applyNumberFormat="1" applyFont="1" applyFill="1" applyBorder="1">
      <alignment/>
      <protection/>
    </xf>
    <xf numFmtId="171" fontId="2" fillId="0" borderId="21" xfId="69" applyFont="1" applyFill="1" applyBorder="1" applyAlignment="1">
      <alignment/>
    </xf>
    <xf numFmtId="171" fontId="1" fillId="0" borderId="21" xfId="117" applyNumberFormat="1" applyFont="1" applyFill="1" applyBorder="1" applyAlignment="1">
      <alignment horizontal="right"/>
      <protection/>
    </xf>
    <xf numFmtId="171" fontId="2" fillId="0" borderId="25" xfId="117" applyNumberFormat="1" applyFont="1" applyBorder="1">
      <alignment/>
      <protection/>
    </xf>
    <xf numFmtId="171" fontId="2" fillId="0" borderId="10" xfId="117" applyNumberFormat="1" applyFont="1" applyFill="1" applyBorder="1">
      <alignment/>
      <protection/>
    </xf>
    <xf numFmtId="171" fontId="2" fillId="0" borderId="22" xfId="117" applyNumberFormat="1" applyFont="1" applyFill="1" applyBorder="1">
      <alignment/>
      <protection/>
    </xf>
    <xf numFmtId="171" fontId="2" fillId="0" borderId="22" xfId="117" applyNumberFormat="1" applyFont="1" applyBorder="1">
      <alignment/>
      <protection/>
    </xf>
    <xf numFmtId="0" fontId="2" fillId="0" borderId="0" xfId="117" applyFont="1" applyBorder="1" applyAlignment="1">
      <alignment horizontal="left"/>
      <protection/>
    </xf>
    <xf numFmtId="171" fontId="2" fillId="0" borderId="0" xfId="117" applyNumberFormat="1" applyFont="1" applyFill="1" applyBorder="1">
      <alignment/>
      <protection/>
    </xf>
    <xf numFmtId="171" fontId="2" fillId="0" borderId="0" xfId="117" applyNumberFormat="1" applyFont="1" applyBorder="1">
      <alignment/>
      <protection/>
    </xf>
    <xf numFmtId="171" fontId="2" fillId="0" borderId="21" xfId="69" applyFont="1" applyFill="1" applyBorder="1" applyAlignment="1">
      <alignment horizontal="right"/>
    </xf>
    <xf numFmtId="0" fontId="2" fillId="0" borderId="21" xfId="117" applyFont="1" applyBorder="1" applyAlignment="1">
      <alignment horizontal="center" vertical="top"/>
      <protection/>
    </xf>
    <xf numFmtId="178" fontId="2" fillId="0" borderId="21" xfId="69" applyNumberFormat="1" applyFont="1" applyBorder="1" applyAlignment="1">
      <alignment horizontal="right"/>
    </xf>
    <xf numFmtId="0" fontId="1" fillId="0" borderId="21" xfId="117" applyFont="1" applyBorder="1" applyAlignment="1">
      <alignment horizontal="right"/>
      <protection/>
    </xf>
    <xf numFmtId="4" fontId="1" fillId="0" borderId="24" xfId="117" applyNumberFormat="1" applyFont="1" applyBorder="1">
      <alignment/>
      <protection/>
    </xf>
    <xf numFmtId="4" fontId="1" fillId="0" borderId="28" xfId="117" applyNumberFormat="1" applyFont="1" applyBorder="1">
      <alignment/>
      <protection/>
    </xf>
    <xf numFmtId="49" fontId="2" fillId="0" borderId="10" xfId="117" applyNumberFormat="1" applyFont="1" applyBorder="1" applyAlignment="1">
      <alignment horizontal="center"/>
      <protection/>
    </xf>
    <xf numFmtId="0" fontId="2" fillId="0" borderId="10" xfId="117" applyFont="1" applyBorder="1" applyAlignment="1">
      <alignment horizontal="right"/>
      <protection/>
    </xf>
    <xf numFmtId="0" fontId="2" fillId="0" borderId="25" xfId="117" applyFont="1" applyBorder="1">
      <alignment/>
      <protection/>
    </xf>
    <xf numFmtId="178" fontId="2" fillId="0" borderId="21" xfId="69" applyNumberFormat="1" applyFont="1" applyFill="1" applyBorder="1" applyAlignment="1">
      <alignment horizontal="right"/>
    </xf>
    <xf numFmtId="178" fontId="2" fillId="0" borderId="21" xfId="117" applyNumberFormat="1" applyFont="1" applyBorder="1">
      <alignment/>
      <protection/>
    </xf>
    <xf numFmtId="178" fontId="2" fillId="0" borderId="21" xfId="69" applyNumberFormat="1" applyFont="1" applyFill="1" applyBorder="1" applyAlignment="1">
      <alignment/>
    </xf>
    <xf numFmtId="171" fontId="2" fillId="0" borderId="21" xfId="117" applyNumberFormat="1" applyFont="1" applyFill="1" applyBorder="1" applyAlignment="1">
      <alignment horizontal="right"/>
      <protection/>
    </xf>
    <xf numFmtId="0" fontId="10" fillId="0" borderId="21" xfId="117" applyFont="1" applyBorder="1">
      <alignment/>
      <protection/>
    </xf>
    <xf numFmtId="0" fontId="6" fillId="0" borderId="21" xfId="117" applyFont="1" applyBorder="1">
      <alignment/>
      <protection/>
    </xf>
    <xf numFmtId="171" fontId="2" fillId="0" borderId="21" xfId="117" applyNumberFormat="1" applyFont="1" applyBorder="1">
      <alignment/>
      <protection/>
    </xf>
    <xf numFmtId="171" fontId="1" fillId="0" borderId="25" xfId="117" applyNumberFormat="1" applyFont="1" applyBorder="1">
      <alignment/>
      <protection/>
    </xf>
    <xf numFmtId="171" fontId="1" fillId="0" borderId="14" xfId="117" applyNumberFormat="1" applyFont="1" applyBorder="1">
      <alignment/>
      <protection/>
    </xf>
    <xf numFmtId="171" fontId="1" fillId="0" borderId="22" xfId="117" applyNumberFormat="1" applyFont="1" applyBorder="1">
      <alignment/>
      <protection/>
    </xf>
    <xf numFmtId="171" fontId="1" fillId="0" borderId="0" xfId="117" applyNumberFormat="1" applyFont="1" applyBorder="1">
      <alignment/>
      <protection/>
    </xf>
    <xf numFmtId="4" fontId="1" fillId="0" borderId="14" xfId="117" applyNumberFormat="1" applyFont="1" applyBorder="1">
      <alignment/>
      <protection/>
    </xf>
    <xf numFmtId="0" fontId="1" fillId="0" borderId="29" xfId="117" applyFont="1" applyBorder="1">
      <alignment/>
      <protection/>
    </xf>
    <xf numFmtId="9" fontId="1" fillId="0" borderId="29" xfId="134" applyFont="1" applyBorder="1" applyAlignment="1">
      <alignment horizontal="center"/>
    </xf>
    <xf numFmtId="171" fontId="1" fillId="0" borderId="30" xfId="63" applyFont="1" applyBorder="1" applyAlignment="1">
      <alignment horizontal="center"/>
    </xf>
    <xf numFmtId="0" fontId="1" fillId="0" borderId="31" xfId="117" applyFont="1" applyBorder="1">
      <alignment/>
      <protection/>
    </xf>
    <xf numFmtId="0" fontId="3" fillId="0" borderId="31" xfId="117" applyFont="1" applyBorder="1" applyAlignment="1">
      <alignment wrapText="1"/>
      <protection/>
    </xf>
    <xf numFmtId="0" fontId="1" fillId="0" borderId="10" xfId="117" applyFont="1" applyBorder="1">
      <alignment/>
      <protection/>
    </xf>
    <xf numFmtId="9" fontId="1" fillId="0" borderId="31" xfId="134" applyFont="1" applyBorder="1" applyAlignment="1">
      <alignment horizontal="center"/>
    </xf>
    <xf numFmtId="171" fontId="1" fillId="0" borderId="32" xfId="63" applyFont="1" applyBorder="1" applyAlignment="1">
      <alignment/>
    </xf>
    <xf numFmtId="0" fontId="1" fillId="0" borderId="33" xfId="117" applyFont="1" applyBorder="1" applyAlignment="1">
      <alignment horizontal="center"/>
      <protection/>
    </xf>
    <xf numFmtId="0" fontId="1" fillId="0" borderId="0" xfId="117" applyFont="1" applyBorder="1">
      <alignment/>
      <protection/>
    </xf>
    <xf numFmtId="2" fontId="1" fillId="0" borderId="33" xfId="134" applyNumberFormat="1" applyFont="1" applyBorder="1" applyAlignment="1">
      <alignment/>
    </xf>
    <xf numFmtId="171" fontId="1" fillId="0" borderId="34" xfId="63" applyFont="1" applyBorder="1" applyAlignment="1">
      <alignment/>
    </xf>
    <xf numFmtId="0" fontId="1" fillId="0" borderId="0" xfId="117" applyFont="1" applyBorder="1" applyAlignment="1">
      <alignment horizontal="center"/>
      <protection/>
    </xf>
    <xf numFmtId="0" fontId="2" fillId="0" borderId="33" xfId="117" applyFont="1" applyBorder="1" applyAlignment="1">
      <alignment horizontal="center"/>
      <protection/>
    </xf>
    <xf numFmtId="2" fontId="2" fillId="0" borderId="33" xfId="134" applyNumberFormat="1" applyFont="1" applyBorder="1" applyAlignment="1">
      <alignment/>
    </xf>
    <xf numFmtId="171" fontId="2" fillId="0" borderId="34" xfId="63" applyFont="1" applyBorder="1" applyAlignment="1">
      <alignment/>
    </xf>
    <xf numFmtId="0" fontId="2" fillId="0" borderId="33" xfId="117" applyFont="1" applyBorder="1">
      <alignment/>
      <protection/>
    </xf>
    <xf numFmtId="1" fontId="2" fillId="0" borderId="33" xfId="134" applyNumberFormat="1" applyFont="1" applyBorder="1" applyAlignment="1">
      <alignment/>
    </xf>
    <xf numFmtId="171" fontId="1" fillId="0" borderId="33" xfId="69" applyFont="1" applyFill="1" applyBorder="1" applyAlignment="1">
      <alignment horizontal="right"/>
    </xf>
    <xf numFmtId="171" fontId="1" fillId="0" borderId="32" xfId="69" applyFont="1" applyBorder="1" applyAlignment="1">
      <alignment/>
    </xf>
    <xf numFmtId="171" fontId="1" fillId="0" borderId="34" xfId="69" applyFont="1" applyBorder="1" applyAlignment="1">
      <alignment/>
    </xf>
    <xf numFmtId="171" fontId="1" fillId="0" borderId="31" xfId="69" applyFont="1" applyFill="1" applyBorder="1" applyAlignment="1">
      <alignment horizontal="right"/>
    </xf>
    <xf numFmtId="171" fontId="2" fillId="0" borderId="32" xfId="69" applyFont="1" applyBorder="1" applyAlignment="1">
      <alignment/>
    </xf>
    <xf numFmtId="0" fontId="2" fillId="0" borderId="21" xfId="117" applyFont="1" applyBorder="1" applyAlignment="1">
      <alignment horizontal="left" vertical="top" wrapText="1"/>
      <protection/>
    </xf>
    <xf numFmtId="171" fontId="2" fillId="0" borderId="33" xfId="69" applyNumberFormat="1" applyFont="1" applyBorder="1" applyAlignment="1">
      <alignment horizontal="center"/>
    </xf>
    <xf numFmtId="171" fontId="2" fillId="0" borderId="34" xfId="69" applyNumberFormat="1" applyFont="1" applyBorder="1" applyAlignment="1">
      <alignment/>
    </xf>
    <xf numFmtId="186" fontId="1" fillId="0" borderId="33" xfId="117" applyNumberFormat="1" applyFont="1" applyBorder="1" applyAlignment="1">
      <alignment horizontal="center"/>
      <protection/>
    </xf>
    <xf numFmtId="186" fontId="1" fillId="0" borderId="33" xfId="134" applyNumberFormat="1" applyFont="1" applyBorder="1" applyAlignment="1">
      <alignment horizontal="center"/>
    </xf>
    <xf numFmtId="0" fontId="72" fillId="0" borderId="21" xfId="117" applyFont="1" applyBorder="1" applyAlignment="1">
      <alignment wrapText="1"/>
      <protection/>
    </xf>
    <xf numFmtId="171" fontId="2" fillId="0" borderId="33" xfId="117" applyNumberFormat="1" applyFont="1" applyBorder="1">
      <alignment/>
      <protection/>
    </xf>
    <xf numFmtId="171" fontId="2" fillId="0" borderId="34" xfId="117" applyNumberFormat="1" applyFont="1" applyBorder="1">
      <alignment/>
      <protection/>
    </xf>
    <xf numFmtId="0" fontId="2" fillId="0" borderId="29" xfId="117" applyFont="1" applyBorder="1">
      <alignment/>
      <protection/>
    </xf>
    <xf numFmtId="3" fontId="2" fillId="0" borderId="30" xfId="117" applyNumberFormat="1" applyFont="1" applyBorder="1">
      <alignment/>
      <protection/>
    </xf>
    <xf numFmtId="0" fontId="3" fillId="0" borderId="33" xfId="117" applyFont="1" applyBorder="1" applyAlignment="1">
      <alignment wrapText="1"/>
      <protection/>
    </xf>
    <xf numFmtId="171" fontId="1" fillId="0" borderId="0" xfId="69" applyFont="1" applyBorder="1" applyAlignment="1">
      <alignment horizontal="right"/>
    </xf>
    <xf numFmtId="3" fontId="1" fillId="0" borderId="34" xfId="117" applyNumberFormat="1" applyFont="1" applyBorder="1">
      <alignment/>
      <protection/>
    </xf>
    <xf numFmtId="171" fontId="2" fillId="0" borderId="0" xfId="69" applyFont="1" applyBorder="1" applyAlignment="1">
      <alignment horizontal="right"/>
    </xf>
    <xf numFmtId="3" fontId="2" fillId="0" borderId="35" xfId="117" applyNumberFormat="1" applyFont="1" applyBorder="1">
      <alignment/>
      <protection/>
    </xf>
    <xf numFmtId="0" fontId="2" fillId="0" borderId="10" xfId="117" applyFont="1" applyBorder="1" applyAlignment="1">
      <alignment horizontal="center" vertical="top"/>
      <protection/>
    </xf>
    <xf numFmtId="0" fontId="2" fillId="0" borderId="31" xfId="117" applyFont="1" applyBorder="1" applyAlignment="1">
      <alignment horizontal="left" vertical="top" wrapText="1"/>
      <protection/>
    </xf>
    <xf numFmtId="0" fontId="2" fillId="0" borderId="15" xfId="117" applyFont="1" applyBorder="1" applyAlignment="1">
      <alignment horizontal="center"/>
      <protection/>
    </xf>
    <xf numFmtId="171" fontId="2" fillId="0" borderId="15" xfId="117" applyNumberFormat="1" applyFont="1" applyBorder="1">
      <alignment/>
      <protection/>
    </xf>
    <xf numFmtId="171" fontId="2" fillId="0" borderId="32" xfId="117" applyNumberFormat="1" applyFont="1" applyBorder="1">
      <alignment/>
      <protection/>
    </xf>
    <xf numFmtId="9" fontId="2" fillId="0" borderId="0" xfId="134" applyFont="1" applyAlignment="1">
      <alignment/>
    </xf>
    <xf numFmtId="171" fontId="2" fillId="0" borderId="0" xfId="63" applyFont="1" applyAlignment="1">
      <alignment/>
    </xf>
    <xf numFmtId="0" fontId="10" fillId="0" borderId="14" xfId="117" applyFont="1" applyBorder="1" applyAlignment="1">
      <alignment vertical="top" wrapText="1"/>
      <protection/>
    </xf>
    <xf numFmtId="171" fontId="2" fillId="0" borderId="33" xfId="117" applyNumberFormat="1" applyFont="1" applyBorder="1" applyAlignment="1">
      <alignment horizontal="center"/>
      <protection/>
    </xf>
    <xf numFmtId="171" fontId="2" fillId="0" borderId="34" xfId="117" applyNumberFormat="1" applyFont="1" applyBorder="1" applyAlignment="1">
      <alignment horizontal="center"/>
      <protection/>
    </xf>
    <xf numFmtId="186" fontId="1" fillId="0" borderId="21" xfId="117" applyNumberFormat="1" applyFont="1" applyBorder="1" applyAlignment="1">
      <alignment horizontal="center" vertical="top"/>
      <protection/>
    </xf>
    <xf numFmtId="0" fontId="3" fillId="0" borderId="14" xfId="117" applyFont="1" applyBorder="1" applyAlignment="1">
      <alignment vertical="top" wrapText="1"/>
      <protection/>
    </xf>
    <xf numFmtId="0" fontId="2" fillId="0" borderId="21" xfId="117" applyFont="1" applyBorder="1" applyAlignment="1">
      <alignment vertical="top" wrapText="1"/>
      <protection/>
    </xf>
    <xf numFmtId="0" fontId="2" fillId="0" borderId="21" xfId="117" applyFont="1" applyFill="1" applyBorder="1" applyAlignment="1">
      <alignment horizontal="center" vertical="top"/>
      <protection/>
    </xf>
    <xf numFmtId="0" fontId="2" fillId="0" borderId="21" xfId="117" applyFont="1" applyFill="1" applyBorder="1" applyAlignment="1">
      <alignment vertical="top" wrapText="1"/>
      <protection/>
    </xf>
    <xf numFmtId="171" fontId="2" fillId="0" borderId="33" xfId="117" applyNumberFormat="1" applyFont="1" applyFill="1" applyBorder="1" applyAlignment="1">
      <alignment horizontal="center"/>
      <protection/>
    </xf>
    <xf numFmtId="171" fontId="2" fillId="0" borderId="34" xfId="117" applyNumberFormat="1" applyFont="1" applyFill="1" applyBorder="1" applyAlignment="1">
      <alignment horizontal="center"/>
      <protection/>
    </xf>
    <xf numFmtId="0" fontId="1" fillId="0" borderId="21" xfId="117" applyFont="1" applyBorder="1" applyAlignment="1">
      <alignment vertical="top" wrapText="1"/>
      <protection/>
    </xf>
    <xf numFmtId="171" fontId="2" fillId="0" borderId="33" xfId="69" applyFont="1" applyFill="1" applyBorder="1" applyAlignment="1">
      <alignment/>
    </xf>
    <xf numFmtId="171" fontId="2" fillId="0" borderId="30" xfId="69" applyFont="1" applyBorder="1" applyAlignment="1">
      <alignment/>
    </xf>
    <xf numFmtId="2" fontId="2" fillId="0" borderId="21" xfId="117" applyNumberFormat="1" applyFont="1" applyBorder="1" applyAlignment="1">
      <alignment horizontal="center" vertical="top"/>
      <protection/>
    </xf>
    <xf numFmtId="0" fontId="2" fillId="0" borderId="0" xfId="117" applyFont="1" applyAlignment="1">
      <alignment horizontal="left" vertical="top"/>
      <protection/>
    </xf>
    <xf numFmtId="0" fontId="10" fillId="0" borderId="21" xfId="117" applyFont="1" applyBorder="1" applyAlignment="1">
      <alignment vertical="top" wrapText="1"/>
      <protection/>
    </xf>
    <xf numFmtId="0" fontId="2" fillId="0" borderId="14" xfId="117" applyFont="1" applyBorder="1" applyAlignment="1">
      <alignment vertical="top" wrapText="1"/>
      <protection/>
    </xf>
    <xf numFmtId="0" fontId="1" fillId="0" borderId="14" xfId="117" applyFont="1" applyBorder="1" applyAlignment="1">
      <alignment vertical="top" wrapText="1"/>
      <protection/>
    </xf>
    <xf numFmtId="0" fontId="2" fillId="0" borderId="21" xfId="117" applyFont="1" applyBorder="1" applyAlignment="1">
      <alignment horizontal="justify" wrapText="1"/>
      <protection/>
    </xf>
    <xf numFmtId="0" fontId="2" fillId="0" borderId="0" xfId="117" applyFont="1" applyFill="1" applyAlignment="1">
      <alignment horizontal="justify" vertical="top" wrapText="1"/>
      <protection/>
    </xf>
    <xf numFmtId="171" fontId="2" fillId="0" borderId="33" xfId="117" applyNumberFormat="1" applyFont="1" applyBorder="1" applyAlignment="1">
      <alignment horizontal="center" vertical="top"/>
      <protection/>
    </xf>
    <xf numFmtId="171" fontId="2" fillId="0" borderId="34" xfId="117" applyNumberFormat="1" applyFont="1" applyBorder="1" applyAlignment="1">
      <alignment horizontal="center" vertical="top"/>
      <protection/>
    </xf>
    <xf numFmtId="0" fontId="2" fillId="0" borderId="21" xfId="117" applyFont="1" applyBorder="1" applyAlignment="1">
      <alignment horizontal="left" vertical="top"/>
      <protection/>
    </xf>
    <xf numFmtId="0" fontId="2" fillId="0" borderId="33" xfId="117" applyFont="1" applyBorder="1" applyAlignment="1">
      <alignment horizontal="left" vertical="top"/>
      <protection/>
    </xf>
    <xf numFmtId="0" fontId="2" fillId="0" borderId="34" xfId="117" applyFont="1" applyBorder="1" applyAlignment="1">
      <alignment horizontal="left" vertical="top"/>
      <protection/>
    </xf>
    <xf numFmtId="0" fontId="2" fillId="0" borderId="33" xfId="117" applyFont="1" applyBorder="1" applyAlignment="1">
      <alignment horizontal="center" vertical="top"/>
      <protection/>
    </xf>
    <xf numFmtId="0" fontId="2" fillId="0" borderId="21" xfId="117" applyFont="1" applyBorder="1" applyAlignment="1">
      <alignment horizontal="justify" vertical="top" wrapText="1"/>
      <protection/>
    </xf>
    <xf numFmtId="0" fontId="2" fillId="0" borderId="33" xfId="117" applyFont="1" applyBorder="1" applyAlignment="1">
      <alignment horizontal="justify" wrapText="1"/>
      <protection/>
    </xf>
    <xf numFmtId="0" fontId="2" fillId="0" borderId="0" xfId="117" applyFont="1" applyAlignment="1">
      <alignment horizontal="justify" vertical="top" wrapText="1"/>
      <protection/>
    </xf>
    <xf numFmtId="0" fontId="2" fillId="0" borderId="33" xfId="117" applyFont="1" applyBorder="1" applyAlignment="1">
      <alignment horizontal="left" vertical="top" wrapText="1"/>
      <protection/>
    </xf>
    <xf numFmtId="171" fontId="2" fillId="0" borderId="0" xfId="69" applyFont="1" applyAlignment="1">
      <alignment/>
    </xf>
    <xf numFmtId="171" fontId="1" fillId="0" borderId="0" xfId="69" applyFont="1" applyAlignment="1">
      <alignment horizontal="right"/>
    </xf>
    <xf numFmtId="171" fontId="1" fillId="0" borderId="0" xfId="69" applyFont="1" applyBorder="1" applyAlignment="1">
      <alignment horizontal="center" vertical="center"/>
    </xf>
    <xf numFmtId="0" fontId="7" fillId="0" borderId="21" xfId="117" applyFont="1" applyBorder="1" applyAlignment="1">
      <alignment vertical="top" wrapText="1"/>
      <protection/>
    </xf>
    <xf numFmtId="171" fontId="2" fillId="0" borderId="0" xfId="69" applyFont="1" applyBorder="1" applyAlignment="1">
      <alignment/>
    </xf>
    <xf numFmtId="186" fontId="2" fillId="0" borderId="21" xfId="117" applyNumberFormat="1" applyFont="1" applyBorder="1" applyAlignment="1">
      <alignment horizontal="center" vertical="top"/>
      <protection/>
    </xf>
    <xf numFmtId="0" fontId="12" fillId="0" borderId="21" xfId="117" applyFont="1" applyFill="1" applyBorder="1" applyAlignment="1">
      <alignment wrapText="1"/>
      <protection/>
    </xf>
    <xf numFmtId="4" fontId="2" fillId="0" borderId="21" xfId="117" applyNumberFormat="1" applyFont="1" applyBorder="1" applyAlignment="1">
      <alignment horizontal="right"/>
      <protection/>
    </xf>
    <xf numFmtId="171" fontId="12" fillId="0" borderId="14" xfId="69" applyFont="1" applyBorder="1" applyAlignment="1">
      <alignment/>
    </xf>
    <xf numFmtId="0" fontId="2" fillId="0" borderId="21" xfId="117" applyNumberFormat="1" applyFont="1" applyBorder="1" applyAlignment="1">
      <alignment horizontal="center" vertical="top" wrapText="1"/>
      <protection/>
    </xf>
    <xf numFmtId="0" fontId="10" fillId="0" borderId="21" xfId="117" applyNumberFormat="1" applyFont="1" applyBorder="1" applyAlignment="1">
      <alignment vertical="top" wrapText="1"/>
      <protection/>
    </xf>
    <xf numFmtId="0" fontId="2" fillId="0" borderId="21" xfId="69" applyNumberFormat="1" applyFont="1" applyBorder="1" applyAlignment="1">
      <alignment vertical="top" wrapText="1"/>
    </xf>
    <xf numFmtId="171" fontId="2" fillId="0" borderId="14" xfId="69" applyFont="1" applyBorder="1" applyAlignment="1">
      <alignment vertical="top" wrapText="1"/>
    </xf>
    <xf numFmtId="171" fontId="12" fillId="0" borderId="0" xfId="69" applyFont="1" applyBorder="1" applyAlignment="1">
      <alignment/>
    </xf>
    <xf numFmtId="0" fontId="12" fillId="0" borderId="0" xfId="117" applyFont="1" applyBorder="1">
      <alignment/>
      <protection/>
    </xf>
    <xf numFmtId="0" fontId="12" fillId="0" borderId="0" xfId="117" applyFont="1">
      <alignment/>
      <protection/>
    </xf>
    <xf numFmtId="171" fontId="2" fillId="0" borderId="0" xfId="69" applyFont="1" applyFill="1" applyBorder="1" applyAlignment="1">
      <alignment/>
    </xf>
    <xf numFmtId="0" fontId="2" fillId="0" borderId="21" xfId="117" applyNumberFormat="1" applyFont="1" applyBorder="1" applyAlignment="1">
      <alignment vertical="top" wrapText="1"/>
      <protection/>
    </xf>
    <xf numFmtId="0" fontId="12" fillId="0" borderId="21" xfId="117" applyFont="1" applyBorder="1" applyAlignment="1">
      <alignment wrapText="1"/>
      <protection/>
    </xf>
    <xf numFmtId="0" fontId="2" fillId="0" borderId="33" xfId="117" applyFont="1" applyBorder="1" applyAlignment="1">
      <alignment wrapText="1"/>
      <protection/>
    </xf>
    <xf numFmtId="0" fontId="14" fillId="0" borderId="0" xfId="117" applyFont="1">
      <alignment/>
      <protection/>
    </xf>
    <xf numFmtId="0" fontId="2" fillId="0" borderId="0" xfId="117" applyNumberFormat="1" applyFont="1" applyAlignment="1">
      <alignment vertical="top" wrapText="1"/>
      <protection/>
    </xf>
    <xf numFmtId="171" fontId="2" fillId="0" borderId="0" xfId="69" applyFont="1" applyAlignment="1">
      <alignment vertical="top" wrapText="1"/>
    </xf>
    <xf numFmtId="0" fontId="2" fillId="0" borderId="21" xfId="117" applyFont="1" applyBorder="1" applyAlignment="1" applyProtection="1">
      <alignment horizontal="center" vertical="justify"/>
      <protection/>
    </xf>
    <xf numFmtId="0" fontId="2" fillId="0" borderId="21" xfId="117" applyFont="1" applyBorder="1" applyAlignment="1" applyProtection="1">
      <alignment horizontal="center"/>
      <protection/>
    </xf>
    <xf numFmtId="171" fontId="2" fillId="0" borderId="21" xfId="117" applyNumberFormat="1" applyFont="1" applyBorder="1" applyProtection="1">
      <alignment/>
      <protection/>
    </xf>
    <xf numFmtId="171" fontId="2" fillId="0" borderId="14" xfId="69" applyNumberFormat="1" applyFont="1" applyFill="1" applyBorder="1" applyAlignment="1" applyProtection="1">
      <alignment/>
      <protection/>
    </xf>
    <xf numFmtId="0" fontId="2" fillId="0" borderId="28" xfId="117" applyFont="1" applyBorder="1">
      <alignment/>
      <protection/>
    </xf>
    <xf numFmtId="178" fontId="2" fillId="0" borderId="0" xfId="117" applyNumberFormat="1" applyFont="1">
      <alignment/>
      <protection/>
    </xf>
    <xf numFmtId="178" fontId="1" fillId="0" borderId="21" xfId="117" applyNumberFormat="1" applyFont="1" applyBorder="1" applyAlignment="1">
      <alignment horizontal="center" vertical="center"/>
      <protection/>
    </xf>
    <xf numFmtId="0" fontId="2" fillId="0" borderId="21" xfId="117" applyFont="1" applyBorder="1" applyAlignment="1">
      <alignment vertical="justify" wrapText="1"/>
      <protection/>
    </xf>
    <xf numFmtId="0" fontId="1" fillId="0" borderId="21" xfId="117" applyFont="1" applyBorder="1" applyAlignment="1">
      <alignment vertical="justify" wrapText="1"/>
      <protection/>
    </xf>
    <xf numFmtId="0" fontId="2" fillId="0" borderId="21" xfId="117" applyFont="1" applyBorder="1" applyAlignment="1">
      <alignment horizontal="center" vertical="justify"/>
      <protection/>
    </xf>
    <xf numFmtId="0" fontId="1" fillId="0" borderId="21" xfId="117" applyFont="1" applyBorder="1" applyAlignment="1">
      <alignment vertical="justify"/>
      <protection/>
    </xf>
    <xf numFmtId="186" fontId="1" fillId="0" borderId="21" xfId="117" applyNumberFormat="1" applyFont="1" applyBorder="1" applyAlignment="1">
      <alignment horizontal="center" vertical="justify"/>
      <protection/>
    </xf>
    <xf numFmtId="0" fontId="3" fillId="0" borderId="21" xfId="117" applyFont="1" applyBorder="1" applyAlignment="1">
      <alignment vertical="justify" wrapText="1"/>
      <protection/>
    </xf>
    <xf numFmtId="0" fontId="2" fillId="0" borderId="21" xfId="117" applyFont="1" applyBorder="1" applyAlignment="1">
      <alignment vertical="justify"/>
      <protection/>
    </xf>
    <xf numFmtId="0" fontId="2" fillId="0" borderId="21" xfId="0" applyFont="1" applyBorder="1" applyAlignment="1">
      <alignment horizontal="left"/>
    </xf>
    <xf numFmtId="171" fontId="1" fillId="0" borderId="21" xfId="0" applyNumberFormat="1" applyFont="1" applyFill="1" applyBorder="1" applyAlignment="1">
      <alignment horizontal="right"/>
    </xf>
    <xf numFmtId="171" fontId="1" fillId="0" borderId="25" xfId="0" applyNumberFormat="1" applyFont="1" applyBorder="1" applyAlignment="1">
      <alignment/>
    </xf>
    <xf numFmtId="171" fontId="2" fillId="0" borderId="21" xfId="0" applyNumberFormat="1" applyFont="1" applyFill="1" applyBorder="1" applyAlignment="1">
      <alignment/>
    </xf>
    <xf numFmtId="171" fontId="1" fillId="0" borderId="14" xfId="0" applyNumberFormat="1" applyFont="1" applyBorder="1" applyAlignment="1">
      <alignment/>
    </xf>
    <xf numFmtId="0" fontId="2" fillId="0" borderId="22" xfId="0" applyFont="1" applyBorder="1" applyAlignment="1">
      <alignment horizontal="left"/>
    </xf>
    <xf numFmtId="0" fontId="2" fillId="0" borderId="22" xfId="0" applyFont="1" applyFill="1" applyBorder="1" applyAlignment="1">
      <alignment horizontal="center"/>
    </xf>
    <xf numFmtId="171" fontId="2" fillId="0" borderId="22" xfId="0" applyNumberFormat="1" applyFont="1" applyFill="1" applyBorder="1" applyAlignment="1">
      <alignment/>
    </xf>
    <xf numFmtId="171" fontId="1" fillId="0" borderId="22" xfId="0" applyNumberFormat="1" applyFont="1" applyBorder="1" applyAlignment="1">
      <alignment/>
    </xf>
    <xf numFmtId="0" fontId="2" fillId="0" borderId="10" xfId="0" applyFont="1" applyBorder="1" applyAlignment="1">
      <alignment horizontal="left"/>
    </xf>
    <xf numFmtId="0" fontId="2" fillId="0" borderId="10" xfId="0" applyFont="1" applyFill="1" applyBorder="1" applyAlignment="1">
      <alignment horizontal="center"/>
    </xf>
    <xf numFmtId="171" fontId="2" fillId="0" borderId="10" xfId="0" applyNumberFormat="1" applyFont="1" applyFill="1" applyBorder="1" applyAlignment="1">
      <alignment/>
    </xf>
    <xf numFmtId="0" fontId="1" fillId="0" borderId="21" xfId="0" applyFont="1" applyBorder="1" applyAlignment="1">
      <alignment horizontal="center"/>
    </xf>
    <xf numFmtId="178" fontId="1" fillId="0" borderId="21" xfId="117" applyNumberFormat="1" applyFont="1" applyBorder="1" applyAlignment="1">
      <alignment horizontal="right"/>
      <protection/>
    </xf>
    <xf numFmtId="178" fontId="2" fillId="0" borderId="10" xfId="117" applyNumberFormat="1" applyFont="1" applyBorder="1" applyAlignment="1">
      <alignment horizontal="right"/>
      <protection/>
    </xf>
    <xf numFmtId="3" fontId="73" fillId="0" borderId="21" xfId="0" applyNumberFormat="1" applyFont="1" applyBorder="1" applyAlignment="1">
      <alignment horizontal="center"/>
    </xf>
    <xf numFmtId="0" fontId="73" fillId="0" borderId="21" xfId="117" applyFont="1" applyBorder="1" applyAlignment="1">
      <alignment horizontal="center"/>
      <protection/>
    </xf>
    <xf numFmtId="3" fontId="73" fillId="0" borderId="21" xfId="117" applyNumberFormat="1" applyFont="1" applyBorder="1" applyAlignment="1">
      <alignment horizontal="center"/>
      <protection/>
    </xf>
    <xf numFmtId="0" fontId="73" fillId="0" borderId="10" xfId="117" applyFont="1" applyBorder="1" applyAlignment="1">
      <alignment horizontal="center"/>
      <protection/>
    </xf>
    <xf numFmtId="0" fontId="73" fillId="0" borderId="22" xfId="117" applyFont="1" applyBorder="1" applyAlignment="1">
      <alignment horizontal="center"/>
      <protection/>
    </xf>
    <xf numFmtId="3" fontId="73" fillId="0" borderId="21" xfId="117" applyNumberFormat="1" applyFont="1" applyFill="1" applyBorder="1" applyAlignment="1">
      <alignment horizontal="center"/>
      <protection/>
    </xf>
    <xf numFmtId="0" fontId="73" fillId="0" borderId="0" xfId="117" applyFont="1" applyBorder="1" applyAlignment="1">
      <alignment horizontal="center"/>
      <protection/>
    </xf>
    <xf numFmtId="0" fontId="73" fillId="0" borderId="21" xfId="117" applyFont="1" applyFill="1" applyBorder="1" applyAlignment="1">
      <alignment horizontal="center"/>
      <protection/>
    </xf>
    <xf numFmtId="0" fontId="73" fillId="0" borderId="10" xfId="117" applyFont="1" applyFill="1" applyBorder="1" applyAlignment="1">
      <alignment horizontal="center"/>
      <protection/>
    </xf>
    <xf numFmtId="0" fontId="73" fillId="0" borderId="22" xfId="117" applyFont="1" applyFill="1" applyBorder="1" applyAlignment="1">
      <alignment horizontal="center"/>
      <protection/>
    </xf>
    <xf numFmtId="0" fontId="73" fillId="0" borderId="0" xfId="117" applyFont="1" applyFill="1" applyBorder="1" applyAlignment="1">
      <alignment horizontal="center"/>
      <protection/>
    </xf>
    <xf numFmtId="0" fontId="74" fillId="0" borderId="21" xfId="117" applyFont="1" applyBorder="1" applyAlignment="1">
      <alignment horizontal="center" vertical="center"/>
      <protection/>
    </xf>
    <xf numFmtId="0" fontId="73" fillId="0" borderId="0" xfId="117" applyFont="1">
      <alignment/>
      <protection/>
    </xf>
    <xf numFmtId="0" fontId="1" fillId="0" borderId="15" xfId="117" applyFont="1" applyBorder="1">
      <alignment/>
      <protection/>
    </xf>
    <xf numFmtId="0" fontId="1" fillId="0" borderId="27" xfId="117" applyFont="1" applyBorder="1" applyAlignment="1">
      <alignment wrapText="1"/>
      <protection/>
    </xf>
    <xf numFmtId="0" fontId="73" fillId="0" borderId="0" xfId="117" applyFont="1" applyBorder="1">
      <alignment/>
      <protection/>
    </xf>
    <xf numFmtId="0" fontId="74" fillId="0" borderId="0" xfId="117" applyFont="1" applyBorder="1">
      <alignment/>
      <protection/>
    </xf>
    <xf numFmtId="0" fontId="73" fillId="0" borderId="21" xfId="117" applyFont="1" applyBorder="1" applyAlignment="1">
      <alignment horizontal="left"/>
      <protection/>
    </xf>
    <xf numFmtId="0" fontId="73" fillId="0" borderId="10" xfId="117" applyFont="1" applyBorder="1" applyAlignment="1">
      <alignment horizontal="left"/>
      <protection/>
    </xf>
    <xf numFmtId="0" fontId="73" fillId="0" borderId="22" xfId="117" applyFont="1" applyBorder="1" applyAlignment="1">
      <alignment horizontal="left"/>
      <protection/>
    </xf>
    <xf numFmtId="0" fontId="74" fillId="0" borderId="0" xfId="117" applyFont="1" applyBorder="1" applyAlignment="1">
      <alignment horizontal="center"/>
      <protection/>
    </xf>
    <xf numFmtId="0" fontId="73" fillId="0" borderId="15" xfId="117" applyFont="1" applyBorder="1" applyAlignment="1">
      <alignment horizontal="center"/>
      <protection/>
    </xf>
    <xf numFmtId="0" fontId="2" fillId="0" borderId="21" xfId="117" applyFont="1" applyBorder="1" applyAlignment="1">
      <alignment/>
      <protection/>
    </xf>
    <xf numFmtId="186" fontId="1" fillId="0" borderId="27" xfId="117" applyNumberFormat="1" applyFont="1" applyBorder="1" applyAlignment="1">
      <alignment horizontal="center" vertical="top"/>
      <protection/>
    </xf>
    <xf numFmtId="0" fontId="1" fillId="0" borderId="27" xfId="117" applyFont="1" applyBorder="1" applyAlignment="1">
      <alignment horizontal="left" vertical="top" wrapText="1"/>
      <protection/>
    </xf>
    <xf numFmtId="171" fontId="2" fillId="0" borderId="29" xfId="117" applyNumberFormat="1" applyFont="1" applyBorder="1" applyAlignment="1">
      <alignment horizontal="center"/>
      <protection/>
    </xf>
    <xf numFmtId="171" fontId="2" fillId="0" borderId="30" xfId="117" applyNumberFormat="1" applyFont="1" applyBorder="1">
      <alignment/>
      <protection/>
    </xf>
    <xf numFmtId="0" fontId="1" fillId="0" borderId="21" xfId="117" applyFont="1" applyBorder="1" applyAlignment="1">
      <alignment horizontal="left" vertical="top" wrapText="1"/>
      <protection/>
    </xf>
    <xf numFmtId="0" fontId="2" fillId="0" borderId="21" xfId="117" applyFont="1" applyBorder="1" applyAlignment="1">
      <alignment horizontal="center" vertical="top" wrapText="1"/>
      <protection/>
    </xf>
    <xf numFmtId="0" fontId="1" fillId="0" borderId="21" xfId="117" applyFont="1" applyBorder="1" applyAlignment="1">
      <alignment horizontal="center" wrapText="1"/>
      <protection/>
    </xf>
    <xf numFmtId="0" fontId="74" fillId="0" borderId="21" xfId="117" applyFont="1" applyBorder="1" applyAlignment="1">
      <alignment horizontal="center" wrapText="1"/>
      <protection/>
    </xf>
    <xf numFmtId="0" fontId="1" fillId="0" borderId="21" xfId="117" applyFont="1" applyBorder="1" applyAlignment="1">
      <alignment horizontal="center" vertical="top" wrapText="1"/>
      <protection/>
    </xf>
    <xf numFmtId="0" fontId="2" fillId="0" borderId="33" xfId="117" applyNumberFormat="1" applyFont="1" applyBorder="1" applyAlignment="1">
      <alignment horizontal="left" vertical="top" wrapText="1"/>
      <protection/>
    </xf>
    <xf numFmtId="0" fontId="74" fillId="0" borderId="21" xfId="117" applyFont="1" applyBorder="1" applyAlignment="1">
      <alignment horizontal="center" vertical="top" wrapText="1"/>
      <protection/>
    </xf>
    <xf numFmtId="171" fontId="2" fillId="0" borderId="33" xfId="69" applyNumberFormat="1" applyFont="1" applyBorder="1" applyAlignment="1">
      <alignment/>
    </xf>
    <xf numFmtId="2" fontId="2" fillId="0" borderId="21" xfId="117" applyNumberFormat="1" applyFont="1" applyBorder="1" applyAlignment="1">
      <alignment horizontal="center" vertical="top" wrapText="1"/>
      <protection/>
    </xf>
    <xf numFmtId="171" fontId="2" fillId="0" borderId="33" xfId="117" applyNumberFormat="1" applyFont="1" applyBorder="1" applyAlignment="1">
      <alignment horizontal="center" wrapText="1"/>
      <protection/>
    </xf>
    <xf numFmtId="171" fontId="1" fillId="0" borderId="34" xfId="117" applyNumberFormat="1" applyFont="1" applyBorder="1" applyAlignment="1">
      <alignment horizontal="center" vertical="top" wrapText="1"/>
      <protection/>
    </xf>
    <xf numFmtId="0" fontId="1" fillId="0" borderId="14" xfId="117" applyFont="1" applyBorder="1" applyAlignment="1">
      <alignment horizontal="left" vertical="top" wrapText="1"/>
      <protection/>
    </xf>
    <xf numFmtId="0" fontId="1" fillId="0" borderId="14" xfId="117" applyFont="1" applyBorder="1" applyAlignment="1">
      <alignment horizontal="center" wrapText="1"/>
      <protection/>
    </xf>
    <xf numFmtId="0" fontId="74" fillId="0" borderId="14" xfId="117" applyFont="1" applyBorder="1" applyAlignment="1">
      <alignment horizontal="center" wrapText="1"/>
      <protection/>
    </xf>
    <xf numFmtId="171" fontId="1" fillId="0" borderId="0" xfId="117" applyNumberFormat="1" applyFont="1" applyBorder="1" applyAlignment="1">
      <alignment horizontal="center" wrapText="1"/>
      <protection/>
    </xf>
    <xf numFmtId="186" fontId="2" fillId="0" borderId="21" xfId="117" applyNumberFormat="1" applyFont="1" applyBorder="1" applyAlignment="1">
      <alignment horizontal="center" vertical="justify" wrapText="1"/>
      <protection/>
    </xf>
    <xf numFmtId="171" fontId="2" fillId="0" borderId="33" xfId="117" applyNumberFormat="1" applyFont="1" applyBorder="1" applyAlignment="1">
      <alignment horizontal="center" vertical="top" wrapText="1"/>
      <protection/>
    </xf>
    <xf numFmtId="0" fontId="1" fillId="0" borderId="21" xfId="117" applyFont="1" applyBorder="1" applyAlignment="1">
      <alignment horizontal="center" vertical="justify" wrapText="1"/>
      <protection/>
    </xf>
    <xf numFmtId="0" fontId="2" fillId="0" borderId="14" xfId="117" applyFont="1" applyBorder="1" applyAlignment="1">
      <alignment horizontal="left" vertical="top" wrapText="1"/>
      <protection/>
    </xf>
    <xf numFmtId="1" fontId="73" fillId="0" borderId="21" xfId="117" applyNumberFormat="1" applyFont="1" applyBorder="1" applyAlignment="1">
      <alignment horizontal="center"/>
      <protection/>
    </xf>
    <xf numFmtId="171" fontId="2" fillId="0" borderId="33" xfId="117" applyNumberFormat="1" applyFont="1" applyBorder="1" applyAlignment="1">
      <alignment horizontal="right" wrapText="1"/>
      <protection/>
    </xf>
    <xf numFmtId="171" fontId="2" fillId="0" borderId="34" xfId="117" applyNumberFormat="1" applyFont="1" applyBorder="1" applyAlignment="1">
      <alignment horizontal="right" wrapText="1"/>
      <protection/>
    </xf>
    <xf numFmtId="0" fontId="75" fillId="0" borderId="21" xfId="117" applyFont="1" applyBorder="1" applyAlignment="1">
      <alignment horizontal="left" vertical="top" wrapText="1"/>
      <protection/>
    </xf>
    <xf numFmtId="171" fontId="2" fillId="0" borderId="33" xfId="69" applyNumberFormat="1" applyFont="1" applyBorder="1" applyAlignment="1">
      <alignment horizontal="center" vertical="top" wrapText="1"/>
    </xf>
    <xf numFmtId="2" fontId="2" fillId="0" borderId="21" xfId="117" applyNumberFormat="1" applyFont="1" applyFill="1" applyBorder="1" applyAlignment="1">
      <alignment horizontal="center" vertical="top"/>
      <protection/>
    </xf>
    <xf numFmtId="0" fontId="76" fillId="0" borderId="21" xfId="117" applyFont="1" applyBorder="1" applyAlignment="1">
      <alignment horizontal="center" vertical="top" wrapText="1"/>
      <protection/>
    </xf>
    <xf numFmtId="0" fontId="75" fillId="0" borderId="21" xfId="117" applyFont="1" applyBorder="1" applyAlignment="1">
      <alignment horizontal="center"/>
      <protection/>
    </xf>
    <xf numFmtId="171" fontId="75" fillId="0" borderId="33" xfId="69" applyNumberFormat="1" applyFont="1" applyBorder="1" applyAlignment="1">
      <alignment horizontal="center"/>
    </xf>
    <xf numFmtId="171" fontId="75" fillId="0" borderId="34" xfId="69" applyNumberFormat="1" applyFont="1" applyBorder="1" applyAlignment="1">
      <alignment/>
    </xf>
    <xf numFmtId="0" fontId="75" fillId="0" borderId="0" xfId="117" applyFont="1">
      <alignment/>
      <protection/>
    </xf>
    <xf numFmtId="171" fontId="2" fillId="0" borderId="34" xfId="69" applyNumberFormat="1" applyFont="1" applyBorder="1" applyAlignment="1">
      <alignment horizontal="center"/>
    </xf>
    <xf numFmtId="171" fontId="2" fillId="0" borderId="32" xfId="69" applyNumberFormat="1" applyFont="1" applyBorder="1" applyAlignment="1">
      <alignment/>
    </xf>
    <xf numFmtId="171" fontId="2" fillId="0" borderId="30" xfId="69" applyNumberFormat="1" applyFont="1" applyBorder="1" applyAlignment="1">
      <alignment/>
    </xf>
    <xf numFmtId="0" fontId="2" fillId="0" borderId="0" xfId="117" applyFont="1" applyBorder="1" applyAlignment="1">
      <alignment horizontal="left" vertical="top" wrapText="1"/>
      <protection/>
    </xf>
    <xf numFmtId="0" fontId="2" fillId="0" borderId="14" xfId="117" applyFont="1" applyBorder="1" applyAlignment="1">
      <alignment horizontal="center"/>
      <protection/>
    </xf>
    <xf numFmtId="0" fontId="1" fillId="0" borderId="0" xfId="117" applyFont="1" applyAlignment="1">
      <alignment horizontal="left" vertical="top" wrapText="1"/>
      <protection/>
    </xf>
    <xf numFmtId="0" fontId="2" fillId="0" borderId="0" xfId="117" applyFont="1" applyAlignment="1">
      <alignment horizontal="left" vertical="top" wrapText="1"/>
      <protection/>
    </xf>
    <xf numFmtId="0" fontId="73" fillId="0" borderId="21" xfId="117" applyFont="1" applyBorder="1" applyAlignment="1">
      <alignment/>
      <protection/>
    </xf>
    <xf numFmtId="0" fontId="2" fillId="0" borderId="36" xfId="117" applyFont="1" applyBorder="1" applyAlignment="1" applyProtection="1">
      <alignment vertical="top" wrapText="1"/>
      <protection locked="0"/>
    </xf>
    <xf numFmtId="0" fontId="2" fillId="0" borderId="0" xfId="117" applyFont="1" applyBorder="1" applyAlignment="1" applyProtection="1">
      <alignment vertical="top" wrapText="1"/>
      <protection locked="0"/>
    </xf>
    <xf numFmtId="171" fontId="1" fillId="0" borderId="0" xfId="69" applyNumberFormat="1" applyFont="1" applyBorder="1" applyAlignment="1">
      <alignment horizontal="center" wrapText="1"/>
    </xf>
    <xf numFmtId="171" fontId="1" fillId="0" borderId="34" xfId="69" applyNumberFormat="1" applyFont="1" applyBorder="1" applyAlignment="1">
      <alignment horizontal="center" vertical="top" wrapText="1"/>
    </xf>
    <xf numFmtId="0" fontId="10" fillId="0" borderId="21" xfId="117" applyFont="1" applyBorder="1" applyAlignment="1">
      <alignment horizontal="left" vertical="top" wrapText="1"/>
      <protection/>
    </xf>
    <xf numFmtId="0" fontId="10" fillId="0" borderId="0" xfId="117" applyFont="1" applyAlignment="1">
      <alignment horizontal="left" vertical="top" wrapText="1"/>
      <protection/>
    </xf>
    <xf numFmtId="0" fontId="2" fillId="0" borderId="0" xfId="117" applyNumberFormat="1" applyFont="1" applyAlignment="1">
      <alignment horizontal="left" vertical="top" wrapText="1"/>
      <protection/>
    </xf>
    <xf numFmtId="0" fontId="2" fillId="0" borderId="0" xfId="117" applyFont="1" applyBorder="1" applyAlignment="1">
      <alignment wrapText="1"/>
      <protection/>
    </xf>
    <xf numFmtId="0" fontId="1" fillId="0" borderId="0" xfId="117" applyFont="1" applyBorder="1" applyAlignment="1">
      <alignment wrapText="1"/>
      <protection/>
    </xf>
    <xf numFmtId="0" fontId="1" fillId="0" borderId="21" xfId="117" applyNumberFormat="1" applyFont="1" applyBorder="1" applyAlignment="1">
      <alignment horizontal="left" vertical="top" wrapText="1"/>
      <protection/>
    </xf>
    <xf numFmtId="0" fontId="3" fillId="0" borderId="21" xfId="117" applyFont="1" applyBorder="1" applyAlignment="1">
      <alignment horizontal="left" vertical="top" wrapText="1"/>
      <protection/>
    </xf>
    <xf numFmtId="0" fontId="14" fillId="0" borderId="33" xfId="117" applyFont="1" applyBorder="1" applyAlignment="1">
      <alignment horizontal="center"/>
      <protection/>
    </xf>
    <xf numFmtId="0" fontId="77" fillId="0" borderId="21" xfId="117" applyFont="1" applyBorder="1" applyAlignment="1">
      <alignment wrapText="1"/>
      <protection/>
    </xf>
    <xf numFmtId="0" fontId="14" fillId="0" borderId="21" xfId="117" applyFont="1" applyBorder="1" applyAlignment="1">
      <alignment horizontal="center"/>
      <protection/>
    </xf>
    <xf numFmtId="0" fontId="78" fillId="0" borderId="0" xfId="117" applyFont="1" applyBorder="1" applyAlignment="1">
      <alignment horizontal="center"/>
      <protection/>
    </xf>
    <xf numFmtId="2" fontId="14" fillId="0" borderId="33" xfId="134" applyNumberFormat="1" applyFont="1" applyBorder="1" applyAlignment="1">
      <alignment/>
    </xf>
    <xf numFmtId="171" fontId="14" fillId="0" borderId="34" xfId="63" applyFont="1" applyBorder="1" applyAlignment="1">
      <alignment/>
    </xf>
    <xf numFmtId="0" fontId="14" fillId="0" borderId="21" xfId="117" applyFont="1" applyBorder="1" applyAlignment="1">
      <alignment wrapText="1"/>
      <protection/>
    </xf>
    <xf numFmtId="3" fontId="2" fillId="0" borderId="34" xfId="117" applyNumberFormat="1" applyFont="1" applyBorder="1">
      <alignment/>
      <protection/>
    </xf>
    <xf numFmtId="3" fontId="1" fillId="0" borderId="30" xfId="117" applyNumberFormat="1" applyFont="1" applyBorder="1">
      <alignment/>
      <protection/>
    </xf>
    <xf numFmtId="3" fontId="2" fillId="0" borderId="37" xfId="117" applyNumberFormat="1" applyFont="1" applyBorder="1">
      <alignment/>
      <protection/>
    </xf>
    <xf numFmtId="171" fontId="2" fillId="0" borderId="38" xfId="117" applyNumberFormat="1" applyFont="1" applyBorder="1">
      <alignment/>
      <protection/>
    </xf>
    <xf numFmtId="0" fontId="35" fillId="0" borderId="0" xfId="0" applyFont="1" applyFill="1" applyBorder="1" applyAlignment="1" applyProtection="1">
      <alignment horizontal="center"/>
      <protection locked="0"/>
    </xf>
    <xf numFmtId="0" fontId="35" fillId="0" borderId="0" xfId="0" applyFont="1" applyFill="1" applyBorder="1" applyAlignment="1" applyProtection="1">
      <alignment/>
      <protection locked="0"/>
    </xf>
    <xf numFmtId="0" fontId="36" fillId="0" borderId="0" xfId="0" applyFont="1" applyFill="1" applyBorder="1" applyAlignment="1" applyProtection="1">
      <alignment horizontal="center" wrapText="1"/>
      <protection locked="0"/>
    </xf>
    <xf numFmtId="0" fontId="36" fillId="0" borderId="0" xfId="116" applyFont="1" applyFill="1" applyBorder="1" applyAlignment="1" applyProtection="1">
      <alignment horizontal="center"/>
      <protection locked="0"/>
    </xf>
    <xf numFmtId="0" fontId="35" fillId="0" borderId="0" xfId="116" applyFont="1" applyFill="1" applyBorder="1" applyProtection="1">
      <alignment/>
      <protection locked="0"/>
    </xf>
    <xf numFmtId="0" fontId="36" fillId="0" borderId="0" xfId="116" applyFont="1" applyFill="1" applyBorder="1" applyProtection="1">
      <alignment/>
      <protection locked="0"/>
    </xf>
    <xf numFmtId="0" fontId="35" fillId="0" borderId="0" xfId="0" applyFont="1" applyFill="1" applyBorder="1" applyAlignment="1" applyProtection="1">
      <alignment horizontal="center"/>
      <protection/>
    </xf>
    <xf numFmtId="0" fontId="35" fillId="0" borderId="0" xfId="0" applyFont="1" applyFill="1" applyBorder="1" applyAlignment="1" applyProtection="1">
      <alignment/>
      <protection/>
    </xf>
    <xf numFmtId="0" fontId="35" fillId="0" borderId="0" xfId="0" applyFont="1" applyFill="1" applyBorder="1" applyAlignment="1" applyProtection="1">
      <alignment horizontal="right"/>
      <protection locked="0"/>
    </xf>
    <xf numFmtId="0" fontId="35" fillId="0" borderId="0" xfId="116" applyFont="1" applyFill="1" applyBorder="1" applyAlignment="1" applyProtection="1">
      <alignment horizontal="center"/>
      <protection/>
    </xf>
    <xf numFmtId="3" fontId="35" fillId="0" borderId="0" xfId="116" applyNumberFormat="1" applyFont="1" applyFill="1" applyBorder="1" applyAlignment="1" applyProtection="1">
      <alignment horizontal="center"/>
      <protection/>
    </xf>
    <xf numFmtId="171" fontId="35" fillId="0" borderId="0" xfId="68" applyFont="1" applyFill="1" applyBorder="1" applyAlignment="1" applyProtection="1">
      <alignment/>
      <protection locked="0"/>
    </xf>
    <xf numFmtId="0" fontId="35" fillId="0" borderId="0" xfId="116" applyFont="1" applyFill="1" applyBorder="1" applyProtection="1">
      <alignment/>
      <protection/>
    </xf>
    <xf numFmtId="0" fontId="35" fillId="0" borderId="0" xfId="117" applyFont="1" applyFill="1" applyBorder="1" applyAlignment="1" applyProtection="1">
      <alignment horizontal="center"/>
      <protection/>
    </xf>
    <xf numFmtId="0" fontId="35" fillId="0" borderId="0" xfId="117" applyFont="1" applyFill="1" applyBorder="1" applyProtection="1">
      <alignment/>
      <protection locked="0"/>
    </xf>
    <xf numFmtId="0" fontId="35" fillId="0" borderId="0" xfId="117" applyFont="1" applyFill="1" applyBorder="1" applyProtection="1">
      <alignment/>
      <protection/>
    </xf>
    <xf numFmtId="0" fontId="36" fillId="0" borderId="0" xfId="116" applyFont="1" applyFill="1" applyBorder="1" applyProtection="1">
      <alignment/>
      <protection/>
    </xf>
    <xf numFmtId="0" fontId="36" fillId="0" borderId="0" xfId="0" applyFont="1" applyFill="1" applyBorder="1" applyAlignment="1" applyProtection="1">
      <alignment horizontal="right"/>
      <protection locked="0"/>
    </xf>
    <xf numFmtId="171" fontId="35" fillId="0" borderId="0" xfId="69" applyFont="1" applyFill="1" applyBorder="1" applyAlignment="1" applyProtection="1">
      <alignment horizontal="right"/>
      <protection locked="0"/>
    </xf>
    <xf numFmtId="0" fontId="36" fillId="0" borderId="0" xfId="0" applyFont="1" applyFill="1" applyBorder="1" applyAlignment="1" applyProtection="1">
      <alignment/>
      <protection locked="0"/>
    </xf>
    <xf numFmtId="0" fontId="35" fillId="0" borderId="0" xfId="117" applyFont="1" applyFill="1" applyBorder="1" applyAlignment="1" applyProtection="1">
      <alignment horizontal="center"/>
      <protection locked="0"/>
    </xf>
    <xf numFmtId="3" fontId="35" fillId="0" borderId="0" xfId="0" applyNumberFormat="1" applyFont="1" applyFill="1" applyBorder="1" applyAlignment="1" applyProtection="1">
      <alignment/>
      <protection locked="0"/>
    </xf>
    <xf numFmtId="3" fontId="35" fillId="0" borderId="0" xfId="117" applyNumberFormat="1" applyFont="1" applyFill="1" applyBorder="1" applyProtection="1">
      <alignment/>
      <protection locked="0"/>
    </xf>
    <xf numFmtId="0" fontId="35" fillId="0" borderId="0" xfId="116" applyFont="1" applyFill="1" applyBorder="1">
      <alignment/>
      <protection/>
    </xf>
    <xf numFmtId="0" fontId="40" fillId="0" borderId="0" xfId="116" applyFont="1" applyFill="1" applyBorder="1">
      <alignment/>
      <protection/>
    </xf>
    <xf numFmtId="0" fontId="36" fillId="0" borderId="0" xfId="116" applyFont="1" applyFill="1" applyBorder="1">
      <alignment/>
      <protection/>
    </xf>
    <xf numFmtId="49" fontId="35" fillId="0" borderId="0" xfId="116" applyNumberFormat="1" applyFont="1" applyFill="1" applyBorder="1" applyAlignment="1">
      <alignment horizontal="center"/>
      <protection/>
    </xf>
    <xf numFmtId="0" fontId="35" fillId="0" borderId="0" xfId="116" applyFont="1" applyFill="1" applyBorder="1" applyAlignment="1">
      <alignment horizontal="center"/>
      <protection/>
    </xf>
    <xf numFmtId="0" fontId="35" fillId="0" borderId="0" xfId="116" applyFont="1" applyFill="1" applyBorder="1" applyAlignment="1">
      <alignment horizontal="right"/>
      <protection/>
    </xf>
    <xf numFmtId="171" fontId="35" fillId="0" borderId="0" xfId="116" applyNumberFormat="1" applyFont="1" applyFill="1" applyBorder="1">
      <alignment/>
      <protection/>
    </xf>
    <xf numFmtId="0" fontId="37" fillId="0" borderId="0" xfId="116" applyFont="1" applyFill="1" applyBorder="1">
      <alignment/>
      <protection/>
    </xf>
    <xf numFmtId="0" fontId="37" fillId="0" borderId="0" xfId="0" applyFont="1" applyFill="1" applyBorder="1" applyAlignment="1">
      <alignment/>
    </xf>
    <xf numFmtId="0" fontId="35" fillId="0" borderId="0" xfId="0"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Border="1" applyAlignment="1">
      <alignment/>
    </xf>
    <xf numFmtId="4" fontId="36" fillId="0" borderId="0" xfId="0" applyNumberFormat="1" applyFont="1" applyFill="1" applyBorder="1" applyAlignment="1" applyProtection="1">
      <alignment/>
      <protection locked="0"/>
    </xf>
    <xf numFmtId="0" fontId="79" fillId="0" borderId="39" xfId="0" applyFont="1" applyBorder="1" applyAlignment="1">
      <alignment horizontal="center" vertical="center"/>
    </xf>
    <xf numFmtId="0" fontId="79" fillId="0" borderId="39" xfId="0" applyFont="1" applyBorder="1" applyAlignment="1">
      <alignment horizontal="left" vertical="center"/>
    </xf>
    <xf numFmtId="208" fontId="79" fillId="0" borderId="39" xfId="0" applyNumberFormat="1" applyFont="1" applyBorder="1" applyAlignment="1">
      <alignment horizontal="center" vertical="center"/>
    </xf>
    <xf numFmtId="4" fontId="79" fillId="0" borderId="39" xfId="0" applyNumberFormat="1" applyFont="1" applyBorder="1" applyAlignment="1">
      <alignment horizontal="center" vertical="center" wrapText="1"/>
    </xf>
    <xf numFmtId="171" fontId="79" fillId="0" borderId="40" xfId="66" applyFont="1" applyBorder="1" applyAlignment="1">
      <alignment horizontal="left" vertical="center" wrapText="1"/>
    </xf>
    <xf numFmtId="0" fontId="80" fillId="0" borderId="39" xfId="0" applyFont="1" applyBorder="1" applyAlignment="1">
      <alignment vertical="center"/>
    </xf>
    <xf numFmtId="208" fontId="80" fillId="0" borderId="39" xfId="0" applyNumberFormat="1" applyFont="1" applyBorder="1" applyAlignment="1">
      <alignment horizontal="center" vertical="center"/>
    </xf>
    <xf numFmtId="4" fontId="80" fillId="0" borderId="39" xfId="0" applyNumberFormat="1" applyFont="1" applyBorder="1" applyAlignment="1">
      <alignment horizontal="center" vertical="center"/>
    </xf>
    <xf numFmtId="171" fontId="80" fillId="0" borderId="40" xfId="66" applyFont="1" applyBorder="1" applyAlignment="1">
      <alignment vertical="center"/>
    </xf>
    <xf numFmtId="0" fontId="81" fillId="0" borderId="39" xfId="0" applyFont="1" applyBorder="1" applyAlignment="1">
      <alignment vertical="center"/>
    </xf>
    <xf numFmtId="0" fontId="80" fillId="52" borderId="39" xfId="0" applyFont="1" applyFill="1" applyBorder="1" applyAlignment="1">
      <alignment vertical="center" wrapText="1"/>
    </xf>
    <xf numFmtId="0" fontId="82" fillId="52" borderId="39" xfId="0" applyFont="1" applyFill="1" applyBorder="1" applyAlignment="1">
      <alignment vertical="center" wrapText="1"/>
    </xf>
    <xf numFmtId="171" fontId="80" fillId="0" borderId="39" xfId="0" applyNumberFormat="1" applyFont="1" applyBorder="1" applyAlignment="1">
      <alignment horizontal="center" vertical="center"/>
    </xf>
    <xf numFmtId="2" fontId="80" fillId="0" borderId="39" xfId="0" applyNumberFormat="1" applyFont="1" applyBorder="1" applyAlignment="1">
      <alignment horizontal="center" vertical="center"/>
    </xf>
    <xf numFmtId="0" fontId="81" fillId="0" borderId="39" xfId="0" applyFont="1" applyBorder="1" applyAlignment="1">
      <alignment vertical="center" wrapText="1"/>
    </xf>
    <xf numFmtId="171" fontId="81" fillId="0" borderId="40" xfId="66" applyFont="1" applyBorder="1" applyAlignment="1">
      <alignment vertical="center"/>
    </xf>
    <xf numFmtId="0" fontId="79" fillId="0" borderId="41" xfId="0" applyFont="1" applyBorder="1" applyAlignment="1">
      <alignment horizontal="right" vertical="center"/>
    </xf>
    <xf numFmtId="0" fontId="80" fillId="0" borderId="41" xfId="0" applyFont="1" applyBorder="1" applyAlignment="1">
      <alignment horizontal="right" vertical="center"/>
    </xf>
    <xf numFmtId="2" fontId="81" fillId="0" borderId="41" xfId="0" applyNumberFormat="1" applyFont="1" applyBorder="1" applyAlignment="1">
      <alignment horizontal="right" vertical="center"/>
    </xf>
    <xf numFmtId="2" fontId="80" fillId="0" borderId="41" xfId="0" applyNumberFormat="1" applyFont="1" applyBorder="1" applyAlignment="1">
      <alignment horizontal="right" vertical="center"/>
    </xf>
    <xf numFmtId="0" fontId="35" fillId="0" borderId="0" xfId="0" applyFont="1" applyFill="1" applyBorder="1" applyAlignment="1" applyProtection="1">
      <alignment horizontal="right"/>
      <protection/>
    </xf>
    <xf numFmtId="0" fontId="35" fillId="0" borderId="0" xfId="116" applyFont="1" applyFill="1" applyBorder="1" applyAlignment="1" applyProtection="1">
      <alignment horizontal="right"/>
      <protection/>
    </xf>
    <xf numFmtId="0" fontId="35" fillId="0" borderId="0" xfId="117" applyFont="1" applyFill="1" applyBorder="1" applyAlignment="1" applyProtection="1">
      <alignment horizontal="right"/>
      <protection/>
    </xf>
    <xf numFmtId="0" fontId="36" fillId="0" borderId="0" xfId="0" applyFont="1" applyFill="1" applyBorder="1" applyAlignment="1" applyProtection="1">
      <alignment horizontal="left"/>
      <protection locked="0"/>
    </xf>
    <xf numFmtId="0" fontId="35" fillId="0" borderId="42" xfId="116" applyFont="1" applyFill="1" applyBorder="1">
      <alignment/>
      <protection/>
    </xf>
    <xf numFmtId="0" fontId="35" fillId="0" borderId="43" xfId="116" applyFont="1" applyFill="1" applyBorder="1">
      <alignment/>
      <protection/>
    </xf>
    <xf numFmtId="0" fontId="41" fillId="0" borderId="44" xfId="116" applyFont="1" applyFill="1" applyBorder="1" applyAlignment="1">
      <alignment/>
      <protection/>
    </xf>
    <xf numFmtId="0" fontId="40" fillId="0" borderId="45" xfId="116" applyFont="1" applyFill="1" applyBorder="1">
      <alignment/>
      <protection/>
    </xf>
    <xf numFmtId="0" fontId="36" fillId="0" borderId="44" xfId="116" applyFont="1" applyFill="1" applyBorder="1" applyAlignment="1">
      <alignment horizontal="right"/>
      <protection/>
    </xf>
    <xf numFmtId="0" fontId="35" fillId="0" borderId="45" xfId="116" applyFont="1" applyFill="1" applyBorder="1">
      <alignment/>
      <protection/>
    </xf>
    <xf numFmtId="0" fontId="36" fillId="0" borderId="46" xfId="116" applyFont="1" applyFill="1" applyBorder="1" applyAlignment="1">
      <alignment horizontal="center"/>
      <protection/>
    </xf>
    <xf numFmtId="0" fontId="36" fillId="0" borderId="44" xfId="116" applyFont="1" applyFill="1" applyBorder="1">
      <alignment/>
      <protection/>
    </xf>
    <xf numFmtId="0" fontId="36" fillId="0" borderId="45" xfId="116" applyFont="1" applyFill="1" applyBorder="1">
      <alignment/>
      <protection/>
    </xf>
    <xf numFmtId="49" fontId="35" fillId="0" borderId="46" xfId="116" applyNumberFormat="1" applyFont="1" applyFill="1" applyBorder="1" applyAlignment="1">
      <alignment horizontal="center"/>
      <protection/>
    </xf>
    <xf numFmtId="0" fontId="35" fillId="0" borderId="44" xfId="116" applyFont="1" applyFill="1" applyBorder="1" applyAlignment="1">
      <alignment horizontal="center"/>
      <protection/>
    </xf>
    <xf numFmtId="0" fontId="35" fillId="0" borderId="44" xfId="116" applyFont="1" applyFill="1" applyBorder="1" applyAlignment="1">
      <alignment horizontal="right"/>
      <protection/>
    </xf>
    <xf numFmtId="0" fontId="35" fillId="0" borderId="44" xfId="116" applyFont="1" applyFill="1" applyBorder="1">
      <alignment/>
      <protection/>
    </xf>
    <xf numFmtId="171" fontId="35" fillId="0" borderId="44" xfId="68" applyNumberFormat="1" applyFont="1" applyFill="1" applyBorder="1" applyAlignment="1">
      <alignment/>
    </xf>
    <xf numFmtId="171" fontId="35" fillId="0" borderId="44" xfId="116" applyNumberFormat="1" applyFont="1" applyFill="1" applyBorder="1">
      <alignment/>
      <protection/>
    </xf>
    <xf numFmtId="4" fontId="35" fillId="0" borderId="44" xfId="116" applyNumberFormat="1" applyFont="1" applyFill="1" applyBorder="1">
      <alignment/>
      <protection/>
    </xf>
    <xf numFmtId="3" fontId="35" fillId="0" borderId="44" xfId="116" applyNumberFormat="1" applyFont="1" applyFill="1" applyBorder="1">
      <alignment/>
      <protection/>
    </xf>
    <xf numFmtId="0" fontId="42" fillId="0" borderId="44" xfId="116" applyFont="1" applyFill="1" applyBorder="1" applyAlignment="1">
      <alignment horizontal="center"/>
      <protection/>
    </xf>
    <xf numFmtId="0" fontId="43" fillId="0" borderId="44" xfId="116" applyFont="1" applyFill="1" applyBorder="1" applyAlignment="1">
      <alignment horizontal="right"/>
      <protection/>
    </xf>
    <xf numFmtId="171" fontId="36" fillId="0" borderId="44" xfId="116" applyNumberFormat="1" applyFont="1" applyFill="1" applyBorder="1">
      <alignment/>
      <protection/>
    </xf>
    <xf numFmtId="171" fontId="35" fillId="0" borderId="45" xfId="116" applyNumberFormat="1" applyFont="1" applyFill="1" applyBorder="1">
      <alignment/>
      <protection/>
    </xf>
    <xf numFmtId="0" fontId="36" fillId="0" borderId="44" xfId="116" applyFont="1" applyFill="1" applyBorder="1" applyAlignment="1">
      <alignment horizontal="center"/>
      <protection/>
    </xf>
    <xf numFmtId="0" fontId="42" fillId="0" borderId="44" xfId="0" applyFont="1" applyFill="1" applyBorder="1" applyAlignment="1">
      <alignment horizontal="center"/>
    </xf>
    <xf numFmtId="0" fontId="43" fillId="0" borderId="44" xfId="0" applyFont="1" applyFill="1" applyBorder="1" applyAlignment="1">
      <alignment horizontal="right"/>
    </xf>
    <xf numFmtId="0" fontId="35" fillId="0" borderId="44" xfId="0" applyFont="1" applyFill="1" applyBorder="1" applyAlignment="1">
      <alignment horizontal="center"/>
    </xf>
    <xf numFmtId="0" fontId="35" fillId="0" borderId="44" xfId="0" applyFont="1" applyFill="1" applyBorder="1" applyAlignment="1">
      <alignment horizontal="right"/>
    </xf>
    <xf numFmtId="49" fontId="35" fillId="0" borderId="47" xfId="116" applyNumberFormat="1" applyFont="1" applyFill="1" applyBorder="1" applyAlignment="1">
      <alignment horizontal="center"/>
      <protection/>
    </xf>
    <xf numFmtId="0" fontId="37" fillId="0" borderId="48" xfId="0" applyFont="1" applyFill="1" applyBorder="1" applyAlignment="1">
      <alignment/>
    </xf>
    <xf numFmtId="0" fontId="35" fillId="0" borderId="48" xfId="0" applyFont="1" applyFill="1" applyBorder="1" applyAlignment="1">
      <alignment horizontal="center"/>
    </xf>
    <xf numFmtId="0" fontId="35" fillId="0" borderId="48" xfId="0" applyFont="1" applyFill="1" applyBorder="1" applyAlignment="1">
      <alignment horizontal="right"/>
    </xf>
    <xf numFmtId="0" fontId="35" fillId="0" borderId="48" xfId="116" applyFont="1" applyFill="1" applyBorder="1">
      <alignment/>
      <protection/>
    </xf>
    <xf numFmtId="0" fontId="35" fillId="0" borderId="49" xfId="116" applyFont="1" applyFill="1" applyBorder="1">
      <alignment/>
      <protection/>
    </xf>
    <xf numFmtId="49" fontId="35" fillId="0" borderId="50" xfId="116" applyNumberFormat="1" applyFont="1" applyFill="1" applyBorder="1" applyAlignment="1">
      <alignment horizontal="center"/>
      <protection/>
    </xf>
    <xf numFmtId="0" fontId="37" fillId="0" borderId="51" xfId="0" applyFont="1" applyFill="1" applyBorder="1" applyAlignment="1">
      <alignment/>
    </xf>
    <xf numFmtId="0" fontId="35" fillId="0" borderId="51" xfId="0" applyFont="1" applyFill="1" applyBorder="1" applyAlignment="1">
      <alignment horizontal="center"/>
    </xf>
    <xf numFmtId="0" fontId="35" fillId="0" borderId="51" xfId="0" applyFont="1" applyFill="1" applyBorder="1" applyAlignment="1">
      <alignment horizontal="right"/>
    </xf>
    <xf numFmtId="0" fontId="35" fillId="0" borderId="51" xfId="116" applyFont="1" applyFill="1" applyBorder="1">
      <alignment/>
      <protection/>
    </xf>
    <xf numFmtId="0" fontId="35" fillId="0" borderId="52" xfId="116" applyFont="1" applyFill="1" applyBorder="1">
      <alignment/>
      <protection/>
    </xf>
    <xf numFmtId="49" fontId="35" fillId="0" borderId="53" xfId="116" applyNumberFormat="1" applyFont="1" applyFill="1" applyBorder="1" applyAlignment="1">
      <alignment horizontal="center"/>
      <protection/>
    </xf>
    <xf numFmtId="0" fontId="37" fillId="0" borderId="44" xfId="0" applyFont="1" applyFill="1" applyBorder="1" applyAlignment="1">
      <alignment/>
    </xf>
    <xf numFmtId="0" fontId="35" fillId="0" borderId="54" xfId="116" applyFont="1" applyFill="1" applyBorder="1">
      <alignment/>
      <protection/>
    </xf>
    <xf numFmtId="49" fontId="35" fillId="0" borderId="55" xfId="116" applyNumberFormat="1" applyFont="1" applyFill="1" applyBorder="1" applyAlignment="1">
      <alignment horizontal="center"/>
      <protection/>
    </xf>
    <xf numFmtId="0" fontId="37" fillId="0" borderId="56" xfId="0" applyFont="1" applyFill="1" applyBorder="1" applyAlignment="1">
      <alignment/>
    </xf>
    <xf numFmtId="0" fontId="35" fillId="0" borderId="56" xfId="0" applyFont="1" applyFill="1" applyBorder="1" applyAlignment="1">
      <alignment horizontal="center"/>
    </xf>
    <xf numFmtId="0" fontId="35" fillId="0" borderId="56" xfId="0" applyFont="1" applyFill="1" applyBorder="1" applyAlignment="1">
      <alignment horizontal="right"/>
    </xf>
    <xf numFmtId="0" fontId="35" fillId="0" borderId="57" xfId="116" applyFont="1" applyFill="1" applyBorder="1">
      <alignment/>
      <protection/>
    </xf>
    <xf numFmtId="171" fontId="36" fillId="0" borderId="56" xfId="116" applyNumberFormat="1" applyFont="1" applyFill="1" applyBorder="1">
      <alignment/>
      <protection/>
    </xf>
    <xf numFmtId="0" fontId="35" fillId="0" borderId="46" xfId="0" applyFont="1" applyFill="1" applyBorder="1" applyAlignment="1" applyProtection="1">
      <alignment horizontal="right"/>
      <protection/>
    </xf>
    <xf numFmtId="0" fontId="35" fillId="0" borderId="44" xfId="0" applyFont="1" applyFill="1" applyBorder="1" applyAlignment="1" applyProtection="1">
      <alignment/>
      <protection/>
    </xf>
    <xf numFmtId="0" fontId="35" fillId="0" borderId="44" xfId="0" applyFont="1" applyFill="1" applyBorder="1" applyAlignment="1" applyProtection="1">
      <alignment horizontal="center"/>
      <protection/>
    </xf>
    <xf numFmtId="0" fontId="35" fillId="0" borderId="44" xfId="0" applyFont="1" applyFill="1" applyBorder="1" applyAlignment="1" applyProtection="1">
      <alignment horizontal="right"/>
      <protection locked="0"/>
    </xf>
    <xf numFmtId="3" fontId="35" fillId="0" borderId="45" xfId="0" applyNumberFormat="1" applyFont="1" applyFill="1" applyBorder="1" applyAlignment="1" applyProtection="1">
      <alignment/>
      <protection locked="0"/>
    </xf>
    <xf numFmtId="2" fontId="36" fillId="0" borderId="46" xfId="0" applyNumberFormat="1" applyFont="1" applyFill="1" applyBorder="1" applyAlignment="1" applyProtection="1">
      <alignment horizontal="right"/>
      <protection/>
    </xf>
    <xf numFmtId="0" fontId="37" fillId="0" borderId="44" xfId="0" applyFont="1" applyFill="1" applyBorder="1" applyAlignment="1" applyProtection="1">
      <alignment/>
      <protection/>
    </xf>
    <xf numFmtId="0" fontId="36" fillId="0" borderId="46" xfId="116" applyFont="1" applyFill="1" applyBorder="1" applyAlignment="1" applyProtection="1">
      <alignment horizontal="right"/>
      <protection/>
    </xf>
    <xf numFmtId="0" fontId="36" fillId="0" borderId="44" xfId="116" applyFont="1" applyFill="1" applyBorder="1" applyAlignment="1" applyProtection="1">
      <alignment wrapText="1"/>
      <protection/>
    </xf>
    <xf numFmtId="0" fontId="36" fillId="0" borderId="44" xfId="116" applyFont="1" applyFill="1" applyBorder="1" applyAlignment="1" applyProtection="1">
      <alignment horizontal="center"/>
      <protection/>
    </xf>
    <xf numFmtId="3" fontId="36" fillId="0" borderId="44" xfId="116" applyNumberFormat="1" applyFont="1" applyFill="1" applyBorder="1" applyAlignment="1" applyProtection="1">
      <alignment horizontal="center"/>
      <protection/>
    </xf>
    <xf numFmtId="171" fontId="36" fillId="0" borderId="44" xfId="68" applyFont="1" applyFill="1" applyBorder="1" applyAlignment="1" applyProtection="1">
      <alignment horizontal="center"/>
      <protection locked="0"/>
    </xf>
    <xf numFmtId="0" fontId="36" fillId="0" borderId="45" xfId="116" applyFont="1" applyFill="1" applyBorder="1" applyAlignment="1" applyProtection="1">
      <alignment horizontal="right"/>
      <protection locked="0"/>
    </xf>
    <xf numFmtId="0" fontId="35" fillId="0" borderId="46" xfId="116" applyFont="1" applyFill="1" applyBorder="1" applyAlignment="1" applyProtection="1">
      <alignment horizontal="right"/>
      <protection/>
    </xf>
    <xf numFmtId="0" fontId="37" fillId="0" borderId="44" xfId="116" applyFont="1" applyFill="1" applyBorder="1" applyAlignment="1" applyProtection="1">
      <alignment wrapText="1"/>
      <protection/>
    </xf>
    <xf numFmtId="0" fontId="35" fillId="0" borderId="44" xfId="116" applyFont="1" applyFill="1" applyBorder="1" applyAlignment="1" applyProtection="1">
      <alignment horizontal="center"/>
      <protection/>
    </xf>
    <xf numFmtId="3" fontId="35" fillId="0" borderId="44" xfId="116" applyNumberFormat="1" applyFont="1" applyFill="1" applyBorder="1" applyAlignment="1" applyProtection="1">
      <alignment horizontal="center"/>
      <protection/>
    </xf>
    <xf numFmtId="171" fontId="35" fillId="0" borderId="44" xfId="68" applyFont="1" applyFill="1" applyBorder="1" applyAlignment="1" applyProtection="1">
      <alignment horizontal="center"/>
      <protection locked="0"/>
    </xf>
    <xf numFmtId="0" fontId="35" fillId="0" borderId="45" xfId="116" applyFont="1" applyFill="1" applyBorder="1" applyProtection="1">
      <alignment/>
      <protection locked="0"/>
    </xf>
    <xf numFmtId="0" fontId="37" fillId="0" borderId="44" xfId="116" applyFont="1" applyFill="1" applyBorder="1" applyProtection="1">
      <alignment/>
      <protection/>
    </xf>
    <xf numFmtId="171" fontId="35" fillId="0" borderId="44" xfId="68" applyFont="1" applyFill="1" applyBorder="1" applyAlignment="1" applyProtection="1">
      <alignment/>
      <protection locked="0"/>
    </xf>
    <xf numFmtId="171" fontId="35" fillId="0" borderId="45" xfId="68" applyFont="1" applyFill="1" applyBorder="1" applyAlignment="1" applyProtection="1">
      <alignment/>
      <protection locked="0"/>
    </xf>
    <xf numFmtId="0" fontId="35" fillId="0" borderId="44" xfId="116" applyFont="1" applyFill="1" applyBorder="1" applyProtection="1">
      <alignment/>
      <protection/>
    </xf>
    <xf numFmtId="0" fontId="35" fillId="0" borderId="44" xfId="116" applyFont="1" applyFill="1" applyBorder="1" applyAlignment="1" applyProtection="1">
      <alignment wrapText="1"/>
      <protection/>
    </xf>
    <xf numFmtId="0" fontId="35" fillId="0" borderId="46" xfId="117" applyFont="1" applyFill="1" applyBorder="1" applyAlignment="1" applyProtection="1">
      <alignment horizontal="right"/>
      <protection/>
    </xf>
    <xf numFmtId="0" fontId="35" fillId="0" borderId="44" xfId="117" applyFont="1" applyFill="1" applyBorder="1" applyProtection="1">
      <alignment/>
      <protection/>
    </xf>
    <xf numFmtId="0" fontId="35" fillId="0" borderId="44" xfId="117" applyFont="1" applyFill="1" applyBorder="1" applyAlignment="1" applyProtection="1">
      <alignment horizontal="left"/>
      <protection/>
    </xf>
    <xf numFmtId="3" fontId="35" fillId="0" borderId="44" xfId="117" applyNumberFormat="1" applyFont="1" applyFill="1" applyBorder="1" applyAlignment="1" applyProtection="1">
      <alignment horizontal="center"/>
      <protection/>
    </xf>
    <xf numFmtId="0" fontId="80" fillId="0" borderId="44" xfId="128" applyFont="1" applyBorder="1" applyAlignment="1">
      <alignment horizontal="center" vertical="top" wrapText="1"/>
      <protection/>
    </xf>
    <xf numFmtId="171" fontId="35" fillId="0" borderId="44" xfId="68" applyFont="1" applyFill="1" applyBorder="1" applyAlignment="1" applyProtection="1">
      <alignment horizontal="right"/>
      <protection locked="0"/>
    </xf>
    <xf numFmtId="0" fontId="35" fillId="0" borderId="47" xfId="116" applyFont="1" applyFill="1" applyBorder="1" applyAlignment="1" applyProtection="1">
      <alignment horizontal="right"/>
      <protection/>
    </xf>
    <xf numFmtId="0" fontId="81" fillId="0" borderId="48" xfId="0" applyFont="1" applyBorder="1" applyAlignment="1">
      <alignment vertical="center" wrapText="1"/>
    </xf>
    <xf numFmtId="0" fontId="35" fillId="0" borderId="48" xfId="116" applyFont="1" applyFill="1" applyBorder="1" applyAlignment="1" applyProtection="1">
      <alignment horizontal="center"/>
      <protection/>
    </xf>
    <xf numFmtId="3" fontId="35" fillId="0" borderId="48" xfId="116" applyNumberFormat="1" applyFont="1" applyFill="1" applyBorder="1" applyAlignment="1" applyProtection="1">
      <alignment horizontal="center"/>
      <protection/>
    </xf>
    <xf numFmtId="171" fontId="36" fillId="0" borderId="48" xfId="68" applyFont="1" applyFill="1" applyBorder="1" applyAlignment="1" applyProtection="1">
      <alignment horizontal="right"/>
      <protection locked="0"/>
    </xf>
    <xf numFmtId="171" fontId="36" fillId="0" borderId="49" xfId="68" applyFont="1" applyFill="1" applyBorder="1" applyAlignment="1" applyProtection="1">
      <alignment/>
      <protection locked="0"/>
    </xf>
    <xf numFmtId="171" fontId="36" fillId="0" borderId="44" xfId="68" applyFont="1" applyFill="1" applyBorder="1" applyAlignment="1" applyProtection="1">
      <alignment horizontal="right"/>
      <protection locked="0"/>
    </xf>
    <xf numFmtId="171" fontId="35" fillId="0" borderId="44" xfId="63" applyFont="1" applyFill="1" applyBorder="1" applyAlignment="1" applyProtection="1">
      <alignment/>
      <protection locked="0"/>
    </xf>
    <xf numFmtId="3" fontId="35" fillId="0" borderId="44" xfId="0" applyNumberFormat="1" applyFont="1" applyFill="1" applyBorder="1" applyAlignment="1" applyProtection="1">
      <alignment horizontal="center"/>
      <protection/>
    </xf>
    <xf numFmtId="0" fontId="36" fillId="0" borderId="44" xfId="116" applyFont="1" applyFill="1" applyBorder="1" applyProtection="1">
      <alignment/>
      <protection/>
    </xf>
    <xf numFmtId="0" fontId="35" fillId="0" borderId="44" xfId="116" applyFont="1" applyFill="1" applyBorder="1" applyProtection="1">
      <alignment/>
      <protection locked="0"/>
    </xf>
    <xf numFmtId="171" fontId="35" fillId="0" borderId="44" xfId="116" applyNumberFormat="1" applyFont="1" applyFill="1" applyBorder="1" applyProtection="1">
      <alignment/>
      <protection locked="0"/>
    </xf>
    <xf numFmtId="0" fontId="35" fillId="0" borderId="44" xfId="0" applyFont="1" applyFill="1" applyBorder="1" applyAlignment="1" applyProtection="1">
      <alignment wrapText="1"/>
      <protection/>
    </xf>
    <xf numFmtId="171" fontId="35" fillId="0" borderId="44" xfId="69" applyFont="1" applyFill="1" applyBorder="1" applyAlignment="1" applyProtection="1">
      <alignment horizontal="center"/>
      <protection locked="0"/>
    </xf>
    <xf numFmtId="0" fontId="37" fillId="0" borderId="44" xfId="0" applyFont="1" applyFill="1" applyBorder="1" applyAlignment="1" applyProtection="1">
      <alignment wrapText="1"/>
      <protection/>
    </xf>
    <xf numFmtId="0" fontId="35" fillId="0" borderId="44" xfId="0" applyFont="1" applyFill="1" applyBorder="1" applyAlignment="1" applyProtection="1">
      <alignment/>
      <protection locked="0"/>
    </xf>
    <xf numFmtId="171" fontId="35" fillId="0" borderId="44" xfId="63" applyFont="1" applyFill="1" applyBorder="1" applyAlignment="1" applyProtection="1">
      <alignment horizontal="center"/>
      <protection locked="0"/>
    </xf>
    <xf numFmtId="171" fontId="35" fillId="0" borderId="44" xfId="63" applyFont="1" applyFill="1" applyBorder="1" applyAlignment="1" applyProtection="1">
      <alignment horizontal="right"/>
      <protection locked="0"/>
    </xf>
    <xf numFmtId="0" fontId="35" fillId="0" borderId="47" xfId="0" applyFont="1" applyFill="1" applyBorder="1" applyAlignment="1" applyProtection="1">
      <alignment horizontal="right"/>
      <protection/>
    </xf>
    <xf numFmtId="0" fontId="36" fillId="0" borderId="48" xfId="116" applyFont="1" applyFill="1" applyBorder="1" applyProtection="1">
      <alignment/>
      <protection/>
    </xf>
    <xf numFmtId="0" fontId="35" fillId="0" borderId="48" xfId="0" applyFont="1" applyFill="1" applyBorder="1" applyAlignment="1" applyProtection="1">
      <alignment horizontal="center"/>
      <protection/>
    </xf>
    <xf numFmtId="0" fontId="36" fillId="0" borderId="48" xfId="0" applyFont="1" applyFill="1" applyBorder="1" applyAlignment="1" applyProtection="1">
      <alignment horizontal="right"/>
      <protection locked="0"/>
    </xf>
    <xf numFmtId="3" fontId="36" fillId="0" borderId="49" xfId="0" applyNumberFormat="1" applyFont="1" applyFill="1" applyBorder="1" applyAlignment="1" applyProtection="1">
      <alignment/>
      <protection locked="0"/>
    </xf>
    <xf numFmtId="2" fontId="35" fillId="0" borderId="46" xfId="0" applyNumberFormat="1" applyFont="1" applyFill="1" applyBorder="1" applyAlignment="1" applyProtection="1">
      <alignment horizontal="right"/>
      <protection/>
    </xf>
    <xf numFmtId="0" fontId="35" fillId="0" borderId="45" xfId="0" applyFont="1" applyFill="1" applyBorder="1" applyAlignment="1" applyProtection="1">
      <alignment/>
      <protection locked="0"/>
    </xf>
    <xf numFmtId="0" fontId="36" fillId="0" borderId="44" xfId="0" applyFont="1" applyFill="1" applyBorder="1" applyAlignment="1" applyProtection="1">
      <alignment horizontal="right"/>
      <protection locked="0"/>
    </xf>
    <xf numFmtId="0" fontId="35" fillId="0" borderId="44" xfId="117" applyFont="1" applyFill="1" applyBorder="1" applyAlignment="1" applyProtection="1">
      <alignment horizontal="center"/>
      <protection/>
    </xf>
    <xf numFmtId="0" fontId="35" fillId="0" borderId="44" xfId="117" applyFont="1" applyFill="1" applyBorder="1" applyProtection="1">
      <alignment/>
      <protection locked="0"/>
    </xf>
    <xf numFmtId="0" fontId="37" fillId="0" borderId="44" xfId="117" applyFont="1" applyFill="1" applyBorder="1" applyProtection="1">
      <alignment/>
      <protection/>
    </xf>
    <xf numFmtId="171" fontId="35" fillId="0" borderId="44" xfId="70" applyFont="1" applyFill="1" applyBorder="1" applyAlignment="1" applyProtection="1">
      <alignment horizontal="right"/>
      <protection locked="0"/>
    </xf>
    <xf numFmtId="171" fontId="35" fillId="0" borderId="45" xfId="70" applyFont="1" applyFill="1" applyBorder="1" applyAlignment="1" applyProtection="1">
      <alignment/>
      <protection locked="0"/>
    </xf>
    <xf numFmtId="0" fontId="35" fillId="0" borderId="44" xfId="117" applyFont="1" applyFill="1" applyBorder="1" applyAlignment="1" applyProtection="1">
      <alignment wrapText="1"/>
      <protection/>
    </xf>
    <xf numFmtId="171" fontId="35" fillId="0" borderId="45" xfId="68" applyNumberFormat="1" applyFont="1" applyFill="1" applyBorder="1" applyAlignment="1" applyProtection="1">
      <alignment/>
      <protection locked="0"/>
    </xf>
    <xf numFmtId="0" fontId="39" fillId="0" borderId="44" xfId="117" applyFont="1" applyFill="1" applyBorder="1" applyAlignment="1" applyProtection="1">
      <alignment horizontal="center"/>
      <protection/>
    </xf>
    <xf numFmtId="0" fontId="35" fillId="52" borderId="44" xfId="117" applyFont="1" applyFill="1" applyBorder="1" applyAlignment="1" applyProtection="1">
      <alignment horizontal="center"/>
      <protection/>
    </xf>
    <xf numFmtId="0" fontId="36" fillId="0" borderId="44" xfId="117" applyFont="1" applyFill="1" applyBorder="1" applyProtection="1">
      <alignment/>
      <protection/>
    </xf>
    <xf numFmtId="0" fontId="35" fillId="0" borderId="44" xfId="117" applyFont="1" applyFill="1" applyBorder="1" applyAlignment="1" applyProtection="1">
      <alignment/>
      <protection/>
    </xf>
    <xf numFmtId="171" fontId="35" fillId="0" borderId="44" xfId="69" applyFont="1" applyFill="1" applyBorder="1" applyAlignment="1" applyProtection="1">
      <alignment/>
      <protection locked="0"/>
    </xf>
    <xf numFmtId="0" fontId="37" fillId="0" borderId="44" xfId="117" applyFont="1" applyFill="1" applyBorder="1" applyAlignment="1" applyProtection="1">
      <alignment wrapText="1"/>
      <protection/>
    </xf>
    <xf numFmtId="0" fontId="36" fillId="0" borderId="44" xfId="117" applyFont="1" applyFill="1" applyBorder="1" applyAlignment="1" applyProtection="1">
      <alignment wrapText="1"/>
      <protection/>
    </xf>
    <xf numFmtId="171" fontId="35" fillId="0" borderId="44" xfId="70" applyFont="1" applyFill="1" applyBorder="1" applyAlignment="1" applyProtection="1">
      <alignment/>
      <protection locked="0"/>
    </xf>
    <xf numFmtId="4" fontId="36" fillId="0" borderId="49" xfId="0" applyNumberFormat="1" applyFont="1" applyFill="1" applyBorder="1" applyAlignment="1" applyProtection="1">
      <alignment/>
      <protection locked="0"/>
    </xf>
    <xf numFmtId="2" fontId="35" fillId="0" borderId="46" xfId="117" applyNumberFormat="1" applyFont="1" applyFill="1" applyBorder="1" applyAlignment="1" applyProtection="1">
      <alignment horizontal="right"/>
      <protection/>
    </xf>
    <xf numFmtId="171" fontId="35" fillId="0" borderId="44" xfId="69" applyFont="1" applyFill="1" applyBorder="1" applyAlignment="1" applyProtection="1">
      <alignment horizontal="right"/>
      <protection locked="0"/>
    </xf>
    <xf numFmtId="3" fontId="35" fillId="0" borderId="45" xfId="117" applyNumberFormat="1" applyFont="1" applyFill="1" applyBorder="1" applyProtection="1">
      <alignment/>
      <protection locked="0"/>
    </xf>
    <xf numFmtId="0" fontId="35" fillId="0" borderId="45" xfId="117" applyFont="1" applyFill="1" applyBorder="1" applyProtection="1">
      <alignment/>
      <protection locked="0"/>
    </xf>
    <xf numFmtId="178" fontId="35" fillId="0" borderId="44" xfId="86" applyNumberFormat="1" applyFont="1" applyFill="1" applyBorder="1" applyAlignment="1" applyProtection="1">
      <alignment horizontal="right"/>
      <protection locked="0"/>
    </xf>
    <xf numFmtId="0" fontId="35" fillId="0" borderId="46" xfId="117" applyFont="1" applyFill="1" applyBorder="1" applyAlignment="1" applyProtection="1">
      <alignment horizontal="right" wrapText="1"/>
      <protection/>
    </xf>
    <xf numFmtId="0" fontId="35" fillId="0" borderId="44" xfId="117" applyFont="1" applyFill="1" applyBorder="1" applyAlignment="1" applyProtection="1">
      <alignment horizontal="center" wrapText="1"/>
      <protection/>
    </xf>
    <xf numFmtId="178" fontId="35" fillId="0" borderId="44" xfId="69" applyNumberFormat="1" applyFont="1" applyFill="1" applyBorder="1" applyAlignment="1" applyProtection="1">
      <alignment horizontal="right" wrapText="1"/>
      <protection locked="0"/>
    </xf>
    <xf numFmtId="178" fontId="35" fillId="0" borderId="44" xfId="69" applyNumberFormat="1" applyFont="1" applyFill="1" applyBorder="1" applyAlignment="1" applyProtection="1">
      <alignment horizontal="right"/>
      <protection locked="0"/>
    </xf>
    <xf numFmtId="171" fontId="35" fillId="0" borderId="45" xfId="69" applyFont="1" applyFill="1" applyBorder="1" applyAlignment="1" applyProtection="1">
      <alignment/>
      <protection locked="0"/>
    </xf>
    <xf numFmtId="0" fontId="35" fillId="0" borderId="47" xfId="117" applyFont="1" applyFill="1" applyBorder="1" applyAlignment="1" applyProtection="1">
      <alignment horizontal="right"/>
      <protection/>
    </xf>
    <xf numFmtId="0" fontId="35" fillId="0" borderId="48" xfId="117" applyFont="1" applyFill="1" applyBorder="1" applyAlignment="1" applyProtection="1">
      <alignment horizontal="center"/>
      <protection/>
    </xf>
    <xf numFmtId="171" fontId="36" fillId="0" borderId="48" xfId="69" applyFont="1" applyFill="1" applyBorder="1" applyAlignment="1" applyProtection="1">
      <alignment horizontal="right"/>
      <protection locked="0"/>
    </xf>
    <xf numFmtId="3" fontId="36" fillId="0" borderId="49" xfId="117" applyNumberFormat="1" applyFont="1" applyFill="1" applyBorder="1" applyProtection="1">
      <alignment/>
      <protection locked="0"/>
    </xf>
    <xf numFmtId="0" fontId="79" fillId="0" borderId="58" xfId="0" applyFont="1" applyBorder="1" applyAlignment="1">
      <alignment horizontal="right" vertical="center"/>
    </xf>
    <xf numFmtId="0" fontId="79" fillId="0" borderId="42" xfId="0" applyFont="1" applyBorder="1" applyAlignment="1">
      <alignment horizontal="center" vertical="center"/>
    </xf>
    <xf numFmtId="0" fontId="79" fillId="0" borderId="42" xfId="0" applyFont="1" applyBorder="1" applyAlignment="1">
      <alignment horizontal="left" vertical="center"/>
    </xf>
    <xf numFmtId="208" fontId="79" fillId="0" borderId="42" xfId="0" applyNumberFormat="1" applyFont="1" applyBorder="1" applyAlignment="1">
      <alignment horizontal="center" vertical="center"/>
    </xf>
    <xf numFmtId="4" fontId="79" fillId="0" borderId="42" xfId="0" applyNumberFormat="1" applyFont="1" applyBorder="1" applyAlignment="1">
      <alignment horizontal="center" vertical="center" wrapText="1"/>
    </xf>
    <xf numFmtId="171" fontId="79" fillId="0" borderId="43" xfId="66" applyFont="1" applyBorder="1" applyAlignment="1">
      <alignment horizontal="left" vertical="center" wrapText="1"/>
    </xf>
    <xf numFmtId="0" fontId="80" fillId="0" borderId="46" xfId="0" applyFont="1" applyBorder="1" applyAlignment="1">
      <alignment horizontal="right" vertical="center"/>
    </xf>
    <xf numFmtId="0" fontId="80" fillId="0" borderId="44" xfId="0" applyFont="1" applyBorder="1" applyAlignment="1">
      <alignment vertical="center"/>
    </xf>
    <xf numFmtId="208" fontId="80" fillId="0" borderId="44" xfId="0" applyNumberFormat="1" applyFont="1" applyBorder="1" applyAlignment="1">
      <alignment horizontal="center" vertical="center"/>
    </xf>
    <xf numFmtId="4" fontId="80" fillId="0" borderId="44" xfId="0" applyNumberFormat="1" applyFont="1" applyBorder="1" applyAlignment="1">
      <alignment horizontal="center" vertical="center"/>
    </xf>
    <xf numFmtId="171" fontId="80" fillId="0" borderId="45" xfId="66" applyFont="1" applyBorder="1" applyAlignment="1">
      <alignment vertical="center"/>
    </xf>
    <xf numFmtId="2" fontId="81" fillId="0" borderId="46" xfId="0" applyNumberFormat="1" applyFont="1" applyBorder="1" applyAlignment="1">
      <alignment horizontal="right" vertical="center"/>
    </xf>
    <xf numFmtId="0" fontId="81" fillId="0" borderId="44" xfId="0" applyFont="1" applyBorder="1" applyAlignment="1">
      <alignment vertical="center"/>
    </xf>
    <xf numFmtId="2" fontId="80" fillId="0" borderId="46" xfId="0" applyNumberFormat="1" applyFont="1" applyBorder="1" applyAlignment="1">
      <alignment horizontal="right" vertical="center"/>
    </xf>
    <xf numFmtId="0" fontId="80" fillId="52" borderId="44" xfId="0" applyFont="1" applyFill="1" applyBorder="1" applyAlignment="1">
      <alignment vertical="center" wrapText="1"/>
    </xf>
    <xf numFmtId="0" fontId="80" fillId="52" borderId="44" xfId="0" applyFont="1" applyFill="1" applyBorder="1" applyAlignment="1">
      <alignment vertical="center"/>
    </xf>
    <xf numFmtId="0" fontId="82" fillId="52" borderId="44" xfId="0" applyFont="1" applyFill="1" applyBorder="1" applyAlignment="1">
      <alignment vertical="center" wrapText="1"/>
    </xf>
    <xf numFmtId="171" fontId="80" fillId="0" borderId="44" xfId="0" applyNumberFormat="1" applyFont="1" applyBorder="1" applyAlignment="1">
      <alignment horizontal="center" vertical="center"/>
    </xf>
    <xf numFmtId="2" fontId="80" fillId="0" borderId="44" xfId="0" applyNumberFormat="1" applyFont="1" applyBorder="1" applyAlignment="1">
      <alignment horizontal="center" vertical="center"/>
    </xf>
    <xf numFmtId="0" fontId="81" fillId="0" borderId="44" xfId="0" applyFont="1" applyBorder="1" applyAlignment="1">
      <alignment vertical="center" wrapText="1"/>
    </xf>
    <xf numFmtId="171" fontId="81" fillId="0" borderId="45" xfId="66" applyFont="1" applyBorder="1" applyAlignment="1">
      <alignment vertical="center"/>
    </xf>
    <xf numFmtId="2" fontId="80" fillId="0" borderId="47" xfId="0" applyNumberFormat="1" applyFont="1" applyBorder="1" applyAlignment="1">
      <alignment horizontal="right" vertical="center"/>
    </xf>
    <xf numFmtId="0" fontId="80" fillId="0" borderId="48" xfId="0" applyFont="1" applyBorder="1" applyAlignment="1">
      <alignment vertical="center"/>
    </xf>
    <xf numFmtId="208" fontId="80" fillId="0" borderId="48" xfId="0" applyNumberFormat="1" applyFont="1" applyBorder="1" applyAlignment="1">
      <alignment horizontal="center" vertical="center"/>
    </xf>
    <xf numFmtId="4" fontId="80" fillId="0" borderId="48" xfId="0" applyNumberFormat="1" applyFont="1" applyBorder="1" applyAlignment="1">
      <alignment horizontal="center" vertical="center"/>
    </xf>
    <xf numFmtId="171" fontId="81" fillId="0" borderId="49" xfId="66" applyFont="1" applyBorder="1" applyAlignment="1">
      <alignment vertical="center"/>
    </xf>
    <xf numFmtId="208" fontId="35" fillId="0" borderId="44" xfId="0" applyNumberFormat="1" applyFont="1" applyFill="1" applyBorder="1" applyAlignment="1" applyProtection="1">
      <alignment horizontal="center"/>
      <protection/>
    </xf>
    <xf numFmtId="2" fontId="35" fillId="0" borderId="58" xfId="117" applyNumberFormat="1" applyFont="1" applyFill="1" applyBorder="1" applyAlignment="1" applyProtection="1">
      <alignment horizontal="right"/>
      <protection/>
    </xf>
    <xf numFmtId="0" fontId="37" fillId="0" borderId="42" xfId="117" applyFont="1" applyFill="1" applyBorder="1" applyProtection="1">
      <alignment/>
      <protection/>
    </xf>
    <xf numFmtId="0" fontId="35" fillId="0" borderId="42" xfId="117" applyFont="1" applyFill="1" applyBorder="1" applyAlignment="1" applyProtection="1">
      <alignment horizontal="center"/>
      <protection/>
    </xf>
    <xf numFmtId="171" fontId="35" fillId="0" borderId="42" xfId="69" applyFont="1" applyFill="1" applyBorder="1" applyAlignment="1" applyProtection="1">
      <alignment horizontal="right"/>
      <protection locked="0"/>
    </xf>
    <xf numFmtId="3" fontId="35" fillId="0" borderId="43" xfId="117" applyNumberFormat="1" applyFont="1" applyFill="1" applyBorder="1" applyProtection="1">
      <alignment/>
      <protection locked="0"/>
    </xf>
    <xf numFmtId="0" fontId="80" fillId="0" borderId="44" xfId="0" applyFont="1" applyBorder="1" applyAlignment="1">
      <alignment vertical="center" wrapText="1"/>
    </xf>
    <xf numFmtId="0" fontId="83" fillId="0" borderId="44" xfId="0" applyFont="1" applyBorder="1" applyAlignment="1">
      <alignment vertical="center" wrapText="1"/>
    </xf>
    <xf numFmtId="0" fontId="35" fillId="0" borderId="48" xfId="0" applyFont="1" applyFill="1" applyBorder="1" applyAlignment="1" applyProtection="1">
      <alignment/>
      <protection/>
    </xf>
    <xf numFmtId="0" fontId="35" fillId="0" borderId="48" xfId="0" applyFont="1" applyFill="1" applyBorder="1" applyAlignment="1" applyProtection="1">
      <alignment horizontal="right"/>
      <protection locked="0"/>
    </xf>
    <xf numFmtId="3" fontId="35" fillId="0" borderId="49" xfId="0" applyNumberFormat="1" applyFont="1" applyFill="1" applyBorder="1" applyAlignment="1" applyProtection="1">
      <alignment/>
      <protection locked="0"/>
    </xf>
    <xf numFmtId="0" fontId="41" fillId="0" borderId="59" xfId="116" applyFont="1" applyFill="1" applyBorder="1" applyAlignment="1">
      <alignment horizontal="center" wrapText="1"/>
      <protection/>
    </xf>
    <xf numFmtId="0" fontId="41" fillId="0" borderId="60" xfId="116" applyFont="1" applyFill="1" applyBorder="1" applyAlignment="1">
      <alignment horizontal="center" wrapText="1"/>
      <protection/>
    </xf>
    <xf numFmtId="0" fontId="35" fillId="0" borderId="0" xfId="0" applyFont="1" applyFill="1" applyBorder="1" applyAlignment="1">
      <alignment horizontal="left"/>
    </xf>
    <xf numFmtId="0" fontId="35" fillId="0" borderId="58" xfId="0" applyFont="1" applyFill="1" applyBorder="1" applyAlignment="1">
      <alignment horizontal="left"/>
    </xf>
    <xf numFmtId="0" fontId="35" fillId="0" borderId="42" xfId="0" applyFont="1" applyFill="1" applyBorder="1" applyAlignment="1">
      <alignment horizontal="left"/>
    </xf>
    <xf numFmtId="0" fontId="36" fillId="0" borderId="46" xfId="0" applyFont="1" applyFill="1" applyBorder="1" applyAlignment="1">
      <alignment horizontal="left" wrapText="1"/>
    </xf>
    <xf numFmtId="0" fontId="36" fillId="0" borderId="44" xfId="0" applyFont="1" applyFill="1" applyBorder="1" applyAlignment="1">
      <alignment horizontal="left" wrapText="1"/>
    </xf>
    <xf numFmtId="0" fontId="36" fillId="0" borderId="46" xfId="116" applyFont="1" applyFill="1" applyBorder="1" applyAlignment="1">
      <alignment horizontal="right"/>
      <protection/>
    </xf>
    <xf numFmtId="0" fontId="36" fillId="0" borderId="44" xfId="116" applyFont="1" applyFill="1" applyBorder="1" applyAlignment="1">
      <alignment horizontal="right"/>
      <protection/>
    </xf>
    <xf numFmtId="0" fontId="36" fillId="0" borderId="44" xfId="116" applyFont="1" applyFill="1" applyBorder="1" applyAlignment="1">
      <alignment horizontal="center" vertical="center"/>
      <protection/>
    </xf>
    <xf numFmtId="0" fontId="36" fillId="0" borderId="27" xfId="116" applyFont="1" applyFill="1" applyBorder="1" applyAlignment="1">
      <alignment horizontal="center" vertical="center"/>
      <protection/>
    </xf>
    <xf numFmtId="0" fontId="36" fillId="0" borderId="10" xfId="116" applyFont="1" applyFill="1" applyBorder="1" applyAlignment="1">
      <alignment horizontal="center" vertical="center"/>
      <protection/>
    </xf>
    <xf numFmtId="49" fontId="36" fillId="0" borderId="61" xfId="116" applyNumberFormat="1" applyFont="1" applyFill="1" applyBorder="1" applyAlignment="1">
      <alignment horizontal="left" vertical="top" wrapText="1"/>
      <protection/>
    </xf>
    <xf numFmtId="49" fontId="36" fillId="0" borderId="24" xfId="116" applyNumberFormat="1" applyFont="1" applyFill="1" applyBorder="1" applyAlignment="1">
      <alignment horizontal="left" vertical="top"/>
      <protection/>
    </xf>
    <xf numFmtId="49" fontId="36" fillId="0" borderId="62" xfId="116" applyNumberFormat="1" applyFont="1" applyFill="1" applyBorder="1" applyAlignment="1">
      <alignment horizontal="left" vertical="top"/>
      <protection/>
    </xf>
    <xf numFmtId="49" fontId="36" fillId="0" borderId="25" xfId="116" applyNumberFormat="1" applyFont="1" applyFill="1" applyBorder="1" applyAlignment="1">
      <alignment horizontal="left" vertical="top"/>
      <protection/>
    </xf>
    <xf numFmtId="0" fontId="36" fillId="0" borderId="58" xfId="116" applyFont="1" applyFill="1" applyBorder="1" applyAlignment="1" applyProtection="1">
      <alignment horizontal="right" vertical="center"/>
      <protection/>
    </xf>
    <xf numFmtId="0" fontId="36" fillId="0" borderId="46" xfId="116" applyFont="1" applyFill="1" applyBorder="1" applyAlignment="1" applyProtection="1">
      <alignment horizontal="right" vertical="center"/>
      <protection/>
    </xf>
    <xf numFmtId="0" fontId="36" fillId="0" borderId="42" xfId="116" applyFont="1" applyFill="1" applyBorder="1" applyAlignment="1" applyProtection="1">
      <alignment horizontal="center" vertical="center" wrapText="1"/>
      <protection/>
    </xf>
    <xf numFmtId="0" fontId="36" fillId="0" borderId="44" xfId="116" applyFont="1" applyFill="1" applyBorder="1" applyAlignment="1" applyProtection="1">
      <alignment horizontal="center" vertical="center" wrapText="1"/>
      <protection/>
    </xf>
    <xf numFmtId="0" fontId="36" fillId="0" borderId="42" xfId="116" applyFont="1" applyFill="1" applyBorder="1" applyAlignment="1" applyProtection="1">
      <alignment horizontal="center" vertical="center"/>
      <protection/>
    </xf>
    <xf numFmtId="0" fontId="36" fillId="0" borderId="44" xfId="116" applyFont="1" applyFill="1" applyBorder="1" applyAlignment="1" applyProtection="1">
      <alignment horizontal="center" vertical="center"/>
      <protection/>
    </xf>
    <xf numFmtId="171" fontId="36" fillId="0" borderId="42" xfId="68" applyFont="1" applyFill="1" applyBorder="1" applyAlignment="1" applyProtection="1">
      <alignment horizontal="center" vertical="center" wrapText="1"/>
      <protection locked="0"/>
    </xf>
    <xf numFmtId="171" fontId="36" fillId="0" borderId="44" xfId="68" applyFont="1" applyFill="1" applyBorder="1" applyAlignment="1" applyProtection="1">
      <alignment horizontal="center" vertical="center"/>
      <protection locked="0"/>
    </xf>
    <xf numFmtId="3" fontId="36" fillId="0" borderId="43" xfId="116" applyNumberFormat="1" applyFont="1" applyFill="1" applyBorder="1" applyAlignment="1" applyProtection="1">
      <alignment horizontal="center" vertical="center" wrapText="1"/>
      <protection locked="0"/>
    </xf>
    <xf numFmtId="3" fontId="36" fillId="0" borderId="45" xfId="116"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left" wrapText="1"/>
      <protection locked="0"/>
    </xf>
    <xf numFmtId="0" fontId="36" fillId="0" borderId="0" xfId="0" applyFont="1" applyFill="1" applyBorder="1" applyAlignment="1" applyProtection="1">
      <alignment horizontal="center"/>
      <protection locked="0"/>
    </xf>
    <xf numFmtId="0" fontId="36" fillId="0" borderId="0" xfId="116" applyFont="1" applyFill="1" applyBorder="1" applyAlignment="1" applyProtection="1">
      <alignment horizontal="right"/>
      <protection locked="0"/>
    </xf>
    <xf numFmtId="171" fontId="36" fillId="0" borderId="44" xfId="68" applyFont="1" applyFill="1" applyBorder="1" applyAlignment="1" applyProtection="1">
      <alignment horizontal="center" vertical="center" wrapText="1"/>
      <protection locked="0"/>
    </xf>
    <xf numFmtId="3" fontId="36" fillId="0" borderId="45" xfId="116" applyNumberFormat="1" applyFont="1" applyFill="1" applyBorder="1" applyAlignment="1" applyProtection="1">
      <alignment horizontal="center" vertical="center" wrapText="1"/>
      <protection locked="0"/>
    </xf>
    <xf numFmtId="0" fontId="2" fillId="0" borderId="0" xfId="0" applyFont="1" applyAlignment="1">
      <alignment horizontal="left"/>
    </xf>
    <xf numFmtId="0" fontId="1" fillId="51" borderId="63" xfId="117" applyFont="1" applyFill="1" applyBorder="1" applyAlignment="1">
      <alignment horizontal="center" wrapText="1"/>
      <protection/>
    </xf>
    <xf numFmtId="0" fontId="1" fillId="51" borderId="64" xfId="117" applyFont="1" applyFill="1" applyBorder="1" applyAlignment="1">
      <alignment horizontal="center" wrapText="1"/>
      <protection/>
    </xf>
    <xf numFmtId="0" fontId="1" fillId="0" borderId="15" xfId="117" applyFont="1" applyBorder="1" applyAlignment="1">
      <alignment horizontal="right"/>
      <protection/>
    </xf>
    <xf numFmtId="0" fontId="1" fillId="0" borderId="27" xfId="117" applyFont="1" applyBorder="1" applyAlignment="1">
      <alignment horizontal="center" vertical="center"/>
      <protection/>
    </xf>
    <xf numFmtId="0" fontId="1" fillId="0" borderId="10" xfId="117" applyFont="1" applyBorder="1" applyAlignment="1">
      <alignment horizontal="center" vertical="center"/>
      <protection/>
    </xf>
    <xf numFmtId="0" fontId="1" fillId="0" borderId="24" xfId="117" applyFont="1" applyBorder="1" applyAlignment="1">
      <alignment horizontal="center" vertical="center"/>
      <protection/>
    </xf>
    <xf numFmtId="0" fontId="1" fillId="0" borderId="25" xfId="117" applyFont="1" applyBorder="1" applyAlignment="1">
      <alignment horizontal="center" vertical="center"/>
      <protection/>
    </xf>
    <xf numFmtId="0" fontId="1" fillId="0" borderId="0" xfId="0" applyFont="1" applyAlignment="1">
      <alignment horizontal="left" wrapText="1"/>
    </xf>
    <xf numFmtId="0" fontId="1" fillId="51" borderId="63" xfId="117" applyFont="1" applyFill="1" applyBorder="1" applyAlignment="1">
      <alignment horizontal="center"/>
      <protection/>
    </xf>
    <xf numFmtId="0" fontId="1" fillId="51" borderId="64" xfId="117" applyFont="1" applyFill="1" applyBorder="1" applyAlignment="1">
      <alignment horizontal="center"/>
      <protection/>
    </xf>
    <xf numFmtId="0" fontId="1" fillId="0" borderId="27" xfId="117" applyFont="1" applyBorder="1" applyAlignment="1">
      <alignment horizontal="center" vertical="center" wrapText="1"/>
      <protection/>
    </xf>
    <xf numFmtId="0" fontId="1" fillId="0" borderId="10" xfId="117" applyFont="1" applyBorder="1" applyAlignment="1">
      <alignment horizontal="center" vertical="center" wrapText="1"/>
      <protection/>
    </xf>
    <xf numFmtId="171" fontId="1" fillId="0" borderId="65" xfId="69" applyFont="1" applyBorder="1" applyAlignment="1">
      <alignment horizontal="center" vertical="center"/>
    </xf>
    <xf numFmtId="171" fontId="1" fillId="0" borderId="26" xfId="69" applyFont="1" applyBorder="1" applyAlignment="1">
      <alignment horizontal="center" vertical="center"/>
    </xf>
    <xf numFmtId="3" fontId="1" fillId="0" borderId="24" xfId="117" applyNumberFormat="1" applyFont="1" applyBorder="1" applyAlignment="1">
      <alignment horizontal="center" vertical="center"/>
      <protection/>
    </xf>
    <xf numFmtId="3" fontId="1" fillId="0" borderId="25" xfId="117" applyNumberFormat="1" applyFont="1" applyBorder="1" applyAlignment="1">
      <alignment horizontal="center" vertical="center"/>
      <protection/>
    </xf>
    <xf numFmtId="0" fontId="1" fillId="51" borderId="63" xfId="0" applyFont="1" applyFill="1" applyBorder="1" applyAlignment="1">
      <alignment horizontal="center" wrapText="1"/>
    </xf>
    <xf numFmtId="0" fontId="1" fillId="51" borderId="64" xfId="0" applyFont="1" applyFill="1" applyBorder="1" applyAlignment="1">
      <alignment horizontal="center" wrapText="1"/>
    </xf>
    <xf numFmtId="178" fontId="1" fillId="0" borderId="27" xfId="117" applyNumberFormat="1" applyFont="1" applyBorder="1" applyAlignment="1">
      <alignment horizontal="center" vertical="center"/>
      <protection/>
    </xf>
    <xf numFmtId="178" fontId="1" fillId="0" borderId="10" xfId="117" applyNumberFormat="1" applyFont="1" applyBorder="1" applyAlignment="1">
      <alignment horizontal="center" vertical="center"/>
      <protection/>
    </xf>
  </cellXfs>
  <cellStyles count="14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10" xfId="65"/>
    <cellStyle name="Comma 11" xfId="66"/>
    <cellStyle name="Comma 12" xfId="67"/>
    <cellStyle name="Comma 2" xfId="68"/>
    <cellStyle name="Comma 2 2" xfId="69"/>
    <cellStyle name="Comma 2 2 2" xfId="70"/>
    <cellStyle name="Comma 2 3" xfId="71"/>
    <cellStyle name="Comma 3" xfId="72"/>
    <cellStyle name="Comma 3 2" xfId="73"/>
    <cellStyle name="Comma 3 3" xfId="74"/>
    <cellStyle name="Comma 4" xfId="75"/>
    <cellStyle name="Comma 4 2" xfId="76"/>
    <cellStyle name="Comma 4 2 2" xfId="77"/>
    <cellStyle name="Comma 4 2 3" xfId="78"/>
    <cellStyle name="Comma 4 3" xfId="79"/>
    <cellStyle name="Comma 4 4" xfId="80"/>
    <cellStyle name="Comma 5" xfId="81"/>
    <cellStyle name="Comma 5 2" xfId="82"/>
    <cellStyle name="Comma 5 2 2" xfId="83"/>
    <cellStyle name="Comma 5 3" xfId="84"/>
    <cellStyle name="Comma 6" xfId="85"/>
    <cellStyle name="Comma 6 2" xfId="86"/>
    <cellStyle name="Comma 6 3" xfId="87"/>
    <cellStyle name="Comma 7" xfId="88"/>
    <cellStyle name="Comma 8" xfId="89"/>
    <cellStyle name="Comma 8 2" xfId="90"/>
    <cellStyle name="Comma 9" xfId="91"/>
    <cellStyle name="Comma0" xfId="92"/>
    <cellStyle name="Commentaire" xfId="93"/>
    <cellStyle name="Currency" xfId="94"/>
    <cellStyle name="Currency [0]" xfId="95"/>
    <cellStyle name="Currency 2" xfId="96"/>
    <cellStyle name="Currency0" xfId="97"/>
    <cellStyle name="Date" xfId="98"/>
    <cellStyle name="dollar" xfId="99"/>
    <cellStyle name="Entrée" xfId="100"/>
    <cellStyle name="Euro" xfId="101"/>
    <cellStyle name="Explanatory Text" xfId="102"/>
    <cellStyle name="Fixed" xfId="103"/>
    <cellStyle name="Good" xfId="104"/>
    <cellStyle name="Heading 1" xfId="105"/>
    <cellStyle name="Heading 2" xfId="106"/>
    <cellStyle name="Heading 3" xfId="107"/>
    <cellStyle name="Heading 4" xfId="108"/>
    <cellStyle name="Hyperlink" xfId="109"/>
    <cellStyle name="Input" xfId="110"/>
    <cellStyle name="Insatisfaisant" xfId="111"/>
    <cellStyle name="Linked Cell" xfId="112"/>
    <cellStyle name="ms-serif" xfId="113"/>
    <cellStyle name="Neutral" xfId="114"/>
    <cellStyle name="Neutre" xfId="115"/>
    <cellStyle name="Normal 2" xfId="116"/>
    <cellStyle name="Normal 2 2" xfId="117"/>
    <cellStyle name="Normal 2 2 2" xfId="118"/>
    <cellStyle name="Normal 2 3" xfId="119"/>
    <cellStyle name="Normal 2 4" xfId="120"/>
    <cellStyle name="Normal 3" xfId="121"/>
    <cellStyle name="Normal 3 2" xfId="122"/>
    <cellStyle name="Normal 3 3" xfId="123"/>
    <cellStyle name="Normal 4" xfId="124"/>
    <cellStyle name="Normal 4 3" xfId="125"/>
    <cellStyle name="Normal 5" xfId="126"/>
    <cellStyle name="Normal 6" xfId="127"/>
    <cellStyle name="Normal 7" xfId="128"/>
    <cellStyle name="Note" xfId="129"/>
    <cellStyle name="Output" xfId="130"/>
    <cellStyle name="Percent" xfId="131"/>
    <cellStyle name="Percent 2" xfId="132"/>
    <cellStyle name="Percent 2 2" xfId="133"/>
    <cellStyle name="Percent 2 2 2" xfId="134"/>
    <cellStyle name="Percent 2 2 3" xfId="135"/>
    <cellStyle name="Percent 2 3" xfId="136"/>
    <cellStyle name="Percent 3" xfId="137"/>
    <cellStyle name="Satisfaisant" xfId="138"/>
    <cellStyle name="sep+dec" xfId="139"/>
    <cellStyle name="Sortie" xfId="140"/>
    <cellStyle name="T.b.a." xfId="141"/>
    <cellStyle name="tahoma" xfId="142"/>
    <cellStyle name="tahoma 2" xfId="143"/>
    <cellStyle name="Texte explicatif" xfId="144"/>
    <cellStyle name="Title" xfId="145"/>
    <cellStyle name="Titre" xfId="146"/>
    <cellStyle name="Titre 1" xfId="147"/>
    <cellStyle name="Titre 2" xfId="148"/>
    <cellStyle name="Titre 3" xfId="149"/>
    <cellStyle name="Titre 4" xfId="150"/>
    <cellStyle name="Total" xfId="151"/>
    <cellStyle name="US Dollar" xfId="152"/>
    <cellStyle name="Vérification" xfId="153"/>
    <cellStyle name="Warning Text"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SUNYA%202013\PRJ\K1275D%20-%20Minolta%20Investments%20Development%20at%20Rafiki%20Millers\Tender%20Documents\Mechanical%20tender%20docs\Mech%20P&amp;D%20BQ\Section%2011%20-%20Fire%20Protection%20BOQ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esktop\SUNYA%202013\Ojwang%20Docs\flash%20docs\PREVIEW\PROJECTS\nyamondo\p\J\Final%20Accounts\KCB\Bentiu\Final%20Acco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J\K1275D%20-%20Minolta%20Investments%20Development%20at%20Rafiki%20Millers\Tender%20Documents\Mechanical%20tender%20docs\Mech%20P&amp;D%20BQ\Section%2011%20-%20Fire%20Protection%20BOQ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jwang%20Docs\flash%20docs\PREVIEW\PROJECTS\nyamondo\p\J\Final%20Accounts\KCB\Bentiu\Final%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dmin\Desktop\SUNYA%202013\Documents%20and%20Settings\Ambrose\My%20Documents\Telecom%20stff\My%20Documents\ROKO\Diplomat\Application\Johan\Rwanda\Certificates\Completion%20Contract\JOBS\CL95-20\CERT\TAMA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SATOM%20MALI\Selingue\dp%201%20SELINGU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dmin\Desktop\SUNYA%202013\TPGL%20-%20kigali\Insurance%20Plaza%20Project\Valuations\BOQs\Contract%20Negotiations\REVISED%20ADDUNDUM%20BOQ%20-%20%20With%20Revised%20Rates%2020th%20July%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OOK-4.XLW"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ER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d summary"/>
      <sheetName val="Section A - General"/>
      <sheetName val="Section B - Foam System"/>
      <sheetName val="Section C - Pumping System"/>
      <sheetName val="Section D - Sprinkler System "/>
      <sheetName val="Section E -  Hose Reel System"/>
      <sheetName val="Section F - Portable Fire Ex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UMMARY"/>
      <sheetName val="Payments"/>
      <sheetName val="Valu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nd summary"/>
      <sheetName val="Section A - General"/>
      <sheetName val="Section B - Foam System"/>
      <sheetName val="Section C - Pumping System"/>
      <sheetName val="Section D - Sprinkler System "/>
      <sheetName val="Section E -  Hose Reel System"/>
      <sheetName val="Section F - Portable Fire Ex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UMMARY"/>
      <sheetName val="Payments"/>
      <sheetName val="Valu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LIM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compte"/>
      <sheetName val="Récap"/>
      <sheetName val="avance de dem"/>
      <sheetName val="cert a"/>
      <sheetName val="cert b"/>
      <sheetName val="cert c"/>
      <sheetName val="attachement"/>
      <sheetName val="Module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1)"/>
      <sheetName val="SUMMARY"/>
      <sheetName val="PRELIMINARIES (2)"/>
      <sheetName val="BILL "/>
      <sheetName val="Rates Table"/>
      <sheetName val="Prleiminaries Not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IABILIT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euil9"/>
      <sheetName val="Feuil6"/>
      <sheetName val="Devis acc"/>
      <sheetName val="Feuil2"/>
      <sheetName val="Feuil3"/>
      <sheetName val="Feuil5"/>
      <sheetName val="Feuil4"/>
      <sheetName val="Feuil8"/>
      <sheetName val="Feuil7"/>
      <sheetName val="feuil 1"/>
      <sheetName val="Feuil1"/>
      <sheetName val="PERSO"/>
      <sheetName val="Fact.ACC"/>
      <sheetName val="Feuil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9"/>
  <sheetViews>
    <sheetView tabSelected="1" view="pageBreakPreview" zoomScaleSheetLayoutView="100" zoomScalePageLayoutView="0" workbookViewId="0" topLeftCell="A25">
      <selection activeCell="A1" sqref="A1:B1"/>
    </sheetView>
  </sheetViews>
  <sheetFormatPr defaultColWidth="9.140625" defaultRowHeight="12.75"/>
  <cols>
    <col min="1" max="1" width="7.7109375" style="346" customWidth="1"/>
    <col min="2" max="2" width="50.57421875" style="346" customWidth="1"/>
    <col min="3" max="3" width="5.8515625" style="346" customWidth="1"/>
    <col min="4" max="4" width="5.7109375" style="346" customWidth="1"/>
    <col min="5" max="5" width="25.140625" style="346" customWidth="1"/>
    <col min="6" max="6" width="5.57421875" style="346" customWidth="1"/>
    <col min="7" max="7" width="4.421875" style="346" customWidth="1"/>
    <col min="8" max="16384" width="9.140625" style="346" customWidth="1"/>
  </cols>
  <sheetData>
    <row r="1" spans="1:6" ht="16.5" customHeight="1">
      <c r="A1" s="556" t="s">
        <v>951</v>
      </c>
      <c r="B1" s="557"/>
      <c r="C1" s="383"/>
      <c r="D1" s="383"/>
      <c r="E1" s="383"/>
      <c r="F1" s="384"/>
    </row>
    <row r="2" spans="1:6" s="347" customFormat="1" ht="43.5" customHeight="1">
      <c r="A2" s="558" t="s">
        <v>944</v>
      </c>
      <c r="B2" s="559"/>
      <c r="C2" s="385"/>
      <c r="D2" s="553" t="s">
        <v>815</v>
      </c>
      <c r="E2" s="554"/>
      <c r="F2" s="386"/>
    </row>
    <row r="3" spans="1:6" ht="12.75">
      <c r="A3" s="560"/>
      <c r="B3" s="561"/>
      <c r="C3" s="561"/>
      <c r="D3" s="561"/>
      <c r="E3" s="561"/>
      <c r="F3" s="388"/>
    </row>
    <row r="4" spans="1:6" s="348" customFormat="1" ht="12.75">
      <c r="A4" s="389"/>
      <c r="B4" s="390"/>
      <c r="C4" s="562"/>
      <c r="D4" s="563"/>
      <c r="E4" s="562" t="s">
        <v>829</v>
      </c>
      <c r="F4" s="391"/>
    </row>
    <row r="5" spans="1:6" s="348" customFormat="1" ht="12.75">
      <c r="A5" s="389"/>
      <c r="B5" s="390"/>
      <c r="C5" s="562"/>
      <c r="D5" s="564"/>
      <c r="E5" s="562"/>
      <c r="F5" s="391"/>
    </row>
    <row r="6" spans="1:6" ht="12.75">
      <c r="A6" s="392" t="s">
        <v>811</v>
      </c>
      <c r="B6" s="390" t="s">
        <v>841</v>
      </c>
      <c r="C6" s="393"/>
      <c r="D6" s="394"/>
      <c r="E6" s="396"/>
      <c r="F6" s="388"/>
    </row>
    <row r="7" spans="1:6" ht="12.75">
      <c r="A7" s="392"/>
      <c r="B7" s="395"/>
      <c r="C7" s="393"/>
      <c r="D7" s="394"/>
      <c r="E7" s="397"/>
      <c r="F7" s="388"/>
    </row>
    <row r="8" spans="1:6" ht="12.75">
      <c r="A8" s="392"/>
      <c r="B8" s="390" t="s">
        <v>842</v>
      </c>
      <c r="C8" s="393"/>
      <c r="D8" s="394"/>
      <c r="E8" s="397"/>
      <c r="F8" s="388"/>
    </row>
    <row r="9" spans="1:6" ht="12.75">
      <c r="A9" s="392"/>
      <c r="B9" s="395"/>
      <c r="C9" s="393"/>
      <c r="D9" s="394"/>
      <c r="E9" s="397"/>
      <c r="F9" s="388"/>
    </row>
    <row r="10" spans="1:6" ht="12.75">
      <c r="A10" s="392"/>
      <c r="B10" s="390" t="s">
        <v>859</v>
      </c>
      <c r="C10" s="393"/>
      <c r="D10" s="394"/>
      <c r="E10" s="397"/>
      <c r="F10" s="388"/>
    </row>
    <row r="11" spans="1:6" ht="12.75">
      <c r="A11" s="392"/>
      <c r="B11" s="395"/>
      <c r="C11" s="393"/>
      <c r="D11" s="394"/>
      <c r="E11" s="397"/>
      <c r="F11" s="388"/>
    </row>
    <row r="12" spans="1:6" ht="12.75">
      <c r="A12" s="392"/>
      <c r="B12" s="390" t="s">
        <v>860</v>
      </c>
      <c r="C12" s="393"/>
      <c r="D12" s="394"/>
      <c r="E12" s="397"/>
      <c r="F12" s="388"/>
    </row>
    <row r="13" spans="1:6" ht="12.75">
      <c r="A13" s="392"/>
      <c r="B13" s="395"/>
      <c r="C13" s="393"/>
      <c r="D13" s="394"/>
      <c r="E13" s="395"/>
      <c r="F13" s="388"/>
    </row>
    <row r="14" spans="1:6" ht="12.75">
      <c r="A14" s="392"/>
      <c r="B14" s="390" t="s">
        <v>861</v>
      </c>
      <c r="C14" s="393"/>
      <c r="D14" s="394"/>
      <c r="E14" s="398"/>
      <c r="F14" s="388"/>
    </row>
    <row r="15" spans="1:6" ht="12.75">
      <c r="A15" s="392"/>
      <c r="B15" s="390"/>
      <c r="C15" s="393"/>
      <c r="D15" s="394"/>
      <c r="E15" s="399"/>
      <c r="F15" s="388"/>
    </row>
    <row r="16" spans="1:6" ht="12.75">
      <c r="A16" s="392"/>
      <c r="B16" s="390" t="s">
        <v>864</v>
      </c>
      <c r="C16" s="393"/>
      <c r="D16" s="394"/>
      <c r="E16" s="398"/>
      <c r="F16" s="388"/>
    </row>
    <row r="17" spans="1:6" ht="12.75">
      <c r="A17" s="392"/>
      <c r="B17" s="390"/>
      <c r="C17" s="393"/>
      <c r="D17" s="394"/>
      <c r="E17" s="399"/>
      <c r="F17" s="388"/>
    </row>
    <row r="18" spans="1:7" ht="15.75">
      <c r="A18" s="392"/>
      <c r="B18" s="404" t="s">
        <v>899</v>
      </c>
      <c r="C18" s="400"/>
      <c r="D18" s="401"/>
      <c r="E18" s="402"/>
      <c r="F18" s="403" t="s">
        <v>34</v>
      </c>
      <c r="G18" s="352"/>
    </row>
    <row r="19" spans="1:6" ht="12.75">
      <c r="A19" s="392"/>
      <c r="B19" s="390"/>
      <c r="C19" s="393"/>
      <c r="D19" s="394"/>
      <c r="E19" s="395"/>
      <c r="F19" s="403"/>
    </row>
    <row r="20" spans="1:6" ht="12.75">
      <c r="A20" s="392"/>
      <c r="B20" s="390" t="s">
        <v>900</v>
      </c>
      <c r="C20" s="393"/>
      <c r="D20" s="394"/>
      <c r="E20" s="397"/>
      <c r="F20" s="388"/>
    </row>
    <row r="21" spans="1:6" ht="12.75">
      <c r="A21" s="392"/>
      <c r="B21" s="390"/>
      <c r="C21" s="393"/>
      <c r="D21" s="394"/>
      <c r="E21" s="395"/>
      <c r="F21" s="403"/>
    </row>
    <row r="22" spans="1:6" ht="12.75">
      <c r="A22" s="392"/>
      <c r="B22" s="390" t="s">
        <v>901</v>
      </c>
      <c r="C22" s="393"/>
      <c r="D22" s="394"/>
      <c r="E22" s="402"/>
      <c r="F22" s="388"/>
    </row>
    <row r="23" spans="1:6" ht="12.75">
      <c r="A23" s="392"/>
      <c r="B23" s="390" t="s">
        <v>943</v>
      </c>
      <c r="C23" s="393"/>
      <c r="D23" s="394"/>
      <c r="E23" s="397"/>
      <c r="F23" s="388"/>
    </row>
    <row r="24" spans="1:6" ht="12.75">
      <c r="A24" s="392"/>
      <c r="B24" s="390" t="s">
        <v>947</v>
      </c>
      <c r="C24" s="404"/>
      <c r="D24" s="387"/>
      <c r="E24" s="402"/>
      <c r="F24" s="403"/>
    </row>
    <row r="25" spans="1:6" ht="12.75">
      <c r="A25" s="392"/>
      <c r="B25" s="390"/>
      <c r="C25" s="404"/>
      <c r="D25" s="387"/>
      <c r="E25" s="402"/>
      <c r="F25" s="403"/>
    </row>
    <row r="26" spans="1:6" ht="12.75">
      <c r="A26" s="565" t="s">
        <v>945</v>
      </c>
      <c r="B26" s="566"/>
      <c r="C26" s="404"/>
      <c r="D26" s="387"/>
      <c r="E26" s="402"/>
      <c r="F26" s="403"/>
    </row>
    <row r="27" spans="1:6" ht="34.5" customHeight="1">
      <c r="A27" s="567"/>
      <c r="B27" s="568"/>
      <c r="C27" s="404"/>
      <c r="D27" s="553" t="s">
        <v>815</v>
      </c>
      <c r="E27" s="554"/>
      <c r="F27" s="403"/>
    </row>
    <row r="28" spans="1:6" ht="12.75">
      <c r="A28" s="392"/>
      <c r="B28" s="390"/>
      <c r="C28" s="404"/>
      <c r="D28" s="387"/>
      <c r="E28" s="402" t="s">
        <v>829</v>
      </c>
      <c r="F28" s="403"/>
    </row>
    <row r="29" spans="1:6" ht="12.75">
      <c r="A29" s="392"/>
      <c r="B29" s="390" t="s">
        <v>841</v>
      </c>
      <c r="C29" s="404"/>
      <c r="D29" s="387"/>
      <c r="E29" s="402">
        <f>'Chlorine Dosing Room'!F17</f>
        <v>0</v>
      </c>
      <c r="F29" s="403"/>
    </row>
    <row r="30" spans="1:6" ht="12.75">
      <c r="A30" s="392"/>
      <c r="B30" s="390"/>
      <c r="C30" s="404"/>
      <c r="D30" s="387"/>
      <c r="E30" s="402"/>
      <c r="F30" s="403"/>
    </row>
    <row r="31" spans="1:6" ht="12.75">
      <c r="A31" s="392"/>
      <c r="B31" s="390" t="s">
        <v>842</v>
      </c>
      <c r="C31" s="404"/>
      <c r="D31" s="387"/>
      <c r="E31" s="402"/>
      <c r="F31" s="403"/>
    </row>
    <row r="32" spans="1:6" ht="12.75">
      <c r="A32" s="392"/>
      <c r="B32" s="390"/>
      <c r="C32" s="404"/>
      <c r="D32" s="387"/>
      <c r="E32" s="402"/>
      <c r="F32" s="403"/>
    </row>
    <row r="33" spans="1:6" ht="12.75">
      <c r="A33" s="392"/>
      <c r="B33" s="390" t="s">
        <v>859</v>
      </c>
      <c r="C33" s="404"/>
      <c r="D33" s="387"/>
      <c r="E33" s="402"/>
      <c r="F33" s="403"/>
    </row>
    <row r="34" spans="1:6" ht="12.75">
      <c r="A34" s="392"/>
      <c r="B34" s="390"/>
      <c r="C34" s="404"/>
      <c r="D34" s="387"/>
      <c r="E34" s="402"/>
      <c r="F34" s="403"/>
    </row>
    <row r="35" spans="1:6" ht="12.75">
      <c r="A35" s="392"/>
      <c r="B35" s="390" t="s">
        <v>860</v>
      </c>
      <c r="C35" s="404"/>
      <c r="D35" s="387"/>
      <c r="E35" s="402"/>
      <c r="F35" s="403"/>
    </row>
    <row r="36" spans="1:6" ht="12.75">
      <c r="A36" s="392"/>
      <c r="B36" s="390"/>
      <c r="C36" s="404"/>
      <c r="D36" s="387"/>
      <c r="E36" s="402"/>
      <c r="F36" s="403"/>
    </row>
    <row r="37" spans="1:6" ht="12.75">
      <c r="A37" s="392"/>
      <c r="B37" s="390" t="s">
        <v>861</v>
      </c>
      <c r="C37" s="404"/>
      <c r="D37" s="387"/>
      <c r="E37" s="402"/>
      <c r="F37" s="403"/>
    </row>
    <row r="38" spans="1:6" ht="12.75">
      <c r="A38" s="392"/>
      <c r="B38" s="390"/>
      <c r="C38" s="404"/>
      <c r="D38" s="387"/>
      <c r="E38" s="402"/>
      <c r="F38" s="403"/>
    </row>
    <row r="39" spans="1:6" ht="12.75">
      <c r="A39" s="392"/>
      <c r="B39" s="390" t="s">
        <v>864</v>
      </c>
      <c r="C39" s="404"/>
      <c r="D39" s="387"/>
      <c r="E39" s="402"/>
      <c r="F39" s="403"/>
    </row>
    <row r="40" spans="1:6" ht="12.75">
      <c r="A40" s="392"/>
      <c r="B40" s="390"/>
      <c r="C40" s="404"/>
      <c r="D40" s="387"/>
      <c r="E40" s="402"/>
      <c r="F40" s="403"/>
    </row>
    <row r="41" spans="1:6" ht="12.75">
      <c r="A41" s="392"/>
      <c r="B41" s="395"/>
      <c r="C41" s="393"/>
      <c r="D41" s="394"/>
      <c r="E41" s="395"/>
      <c r="F41" s="403"/>
    </row>
    <row r="42" spans="1:6" ht="12.75">
      <c r="A42" s="392"/>
      <c r="B42" s="404" t="s">
        <v>899</v>
      </c>
      <c r="C42" s="393"/>
      <c r="D42" s="394"/>
      <c r="E42" s="402"/>
      <c r="F42" s="403"/>
    </row>
    <row r="43" spans="1:6" ht="12.75">
      <c r="A43" s="392"/>
      <c r="B43" s="395"/>
      <c r="C43" s="393"/>
      <c r="D43" s="394"/>
      <c r="E43" s="395"/>
      <c r="F43" s="403"/>
    </row>
    <row r="44" spans="1:6" ht="15.75">
      <c r="A44" s="392"/>
      <c r="B44" s="390" t="s">
        <v>900</v>
      </c>
      <c r="C44" s="405"/>
      <c r="D44" s="406"/>
      <c r="E44" s="397"/>
      <c r="F44" s="388"/>
    </row>
    <row r="45" spans="1:6" ht="15.75">
      <c r="A45" s="392"/>
      <c r="B45" s="390" t="s">
        <v>901</v>
      </c>
      <c r="C45" s="405"/>
      <c r="D45" s="406"/>
      <c r="E45" s="397"/>
      <c r="F45" s="388"/>
    </row>
    <row r="46" spans="1:6" ht="15.75">
      <c r="A46" s="392"/>
      <c r="B46" s="390" t="s">
        <v>943</v>
      </c>
      <c r="C46" s="405"/>
      <c r="D46" s="406"/>
      <c r="E46" s="397"/>
      <c r="F46" s="388"/>
    </row>
    <row r="47" spans="1:6" ht="12.75">
      <c r="A47" s="392"/>
      <c r="B47" s="390" t="s">
        <v>946</v>
      </c>
      <c r="C47" s="407"/>
      <c r="D47" s="408"/>
      <c r="E47" s="402"/>
      <c r="F47" s="388"/>
    </row>
    <row r="48" spans="1:6" ht="13.5" thickBot="1">
      <c r="A48" s="409"/>
      <c r="B48" s="410"/>
      <c r="C48" s="411"/>
      <c r="D48" s="412"/>
      <c r="E48" s="413"/>
      <c r="F48" s="414"/>
    </row>
    <row r="49" spans="1:4" ht="13.5" thickBot="1">
      <c r="A49" s="349"/>
      <c r="B49" s="354"/>
      <c r="C49" s="355"/>
      <c r="D49" s="356"/>
    </row>
    <row r="50" spans="1:6" ht="13.5" thickTop="1">
      <c r="A50" s="415"/>
      <c r="B50" s="416" t="s">
        <v>942</v>
      </c>
      <c r="C50" s="417"/>
      <c r="D50" s="418"/>
      <c r="E50" s="419"/>
      <c r="F50" s="420"/>
    </row>
    <row r="51" spans="1:6" ht="12.75">
      <c r="A51" s="421"/>
      <c r="B51" s="422"/>
      <c r="C51" s="407"/>
      <c r="D51" s="408"/>
      <c r="E51" s="395"/>
      <c r="F51" s="423"/>
    </row>
    <row r="52" spans="1:6" ht="12.75">
      <c r="A52" s="421"/>
      <c r="B52" s="422" t="s">
        <v>948</v>
      </c>
      <c r="C52" s="407"/>
      <c r="D52" s="408"/>
      <c r="E52" s="397"/>
      <c r="F52" s="423"/>
    </row>
    <row r="53" spans="1:6" ht="12.75">
      <c r="A53" s="421"/>
      <c r="B53" s="422"/>
      <c r="C53" s="407"/>
      <c r="D53" s="408"/>
      <c r="E53" s="395"/>
      <c r="F53" s="423"/>
    </row>
    <row r="54" spans="1:6" ht="12.75">
      <c r="A54" s="421"/>
      <c r="B54" s="390" t="s">
        <v>949</v>
      </c>
      <c r="C54" s="407"/>
      <c r="D54" s="408"/>
      <c r="E54" s="397"/>
      <c r="F54" s="423"/>
    </row>
    <row r="55" spans="1:6" ht="12.75">
      <c r="A55" s="421"/>
      <c r="B55" s="422"/>
      <c r="C55" s="407"/>
      <c r="D55" s="408"/>
      <c r="E55" s="395"/>
      <c r="F55" s="423"/>
    </row>
    <row r="56" spans="1:6" ht="13.5" thickBot="1">
      <c r="A56" s="424"/>
      <c r="B56" s="425" t="s">
        <v>950</v>
      </c>
      <c r="C56" s="426"/>
      <c r="D56" s="427"/>
      <c r="E56" s="429"/>
      <c r="F56" s="428"/>
    </row>
    <row r="57" spans="1:4" ht="13.5" thickTop="1">
      <c r="A57" s="349"/>
      <c r="B57" s="354"/>
      <c r="C57" s="355"/>
      <c r="D57" s="356"/>
    </row>
    <row r="58" spans="1:4" ht="12.75">
      <c r="A58" s="349"/>
      <c r="B58" s="354" t="s">
        <v>830</v>
      </c>
      <c r="C58" s="355"/>
      <c r="D58" s="355"/>
    </row>
    <row r="59" spans="1:5" ht="13.5">
      <c r="A59" s="349"/>
      <c r="B59" s="555" t="s">
        <v>831</v>
      </c>
      <c r="C59" s="555"/>
      <c r="D59" s="555"/>
      <c r="E59" s="555"/>
    </row>
    <row r="60" spans="1:4" ht="12.75">
      <c r="A60" s="349"/>
      <c r="B60" s="357"/>
      <c r="C60" s="354" t="s">
        <v>837</v>
      </c>
      <c r="D60" s="355"/>
    </row>
    <row r="61" spans="1:4" ht="12.75">
      <c r="A61" s="349"/>
      <c r="B61" s="357" t="s">
        <v>832</v>
      </c>
      <c r="D61" s="355"/>
    </row>
    <row r="62" spans="1:4" ht="12.75">
      <c r="A62" s="349"/>
      <c r="B62" s="357"/>
      <c r="C62" s="355"/>
      <c r="D62" s="355"/>
    </row>
    <row r="63" spans="1:4" ht="12.75">
      <c r="A63" s="349"/>
      <c r="B63" s="357" t="s">
        <v>833</v>
      </c>
      <c r="C63" s="354" t="s">
        <v>836</v>
      </c>
      <c r="D63" s="355"/>
    </row>
    <row r="64" spans="1:4" ht="12.75">
      <c r="A64" s="349"/>
      <c r="B64" s="357"/>
      <c r="C64" s="355"/>
      <c r="D64" s="355"/>
    </row>
    <row r="65" spans="1:4" ht="12.75">
      <c r="A65" s="349"/>
      <c r="B65" s="354" t="s">
        <v>834</v>
      </c>
      <c r="C65" s="355"/>
      <c r="D65" s="355"/>
    </row>
    <row r="66" spans="1:4" ht="12.75">
      <c r="A66" s="349"/>
      <c r="B66" s="357"/>
      <c r="C66" s="355"/>
      <c r="D66" s="355"/>
    </row>
    <row r="67" spans="1:4" ht="12.75">
      <c r="A67" s="349"/>
      <c r="B67" s="357" t="s">
        <v>835</v>
      </c>
      <c r="C67" s="355"/>
      <c r="D67" s="355"/>
    </row>
    <row r="68" spans="1:4" ht="12.75">
      <c r="A68" s="349"/>
      <c r="B68" s="357"/>
      <c r="C68" s="355"/>
      <c r="D68" s="355"/>
    </row>
    <row r="69" spans="1:4" ht="12.75">
      <c r="A69" s="349"/>
      <c r="B69" s="353"/>
      <c r="C69" s="350"/>
      <c r="D69" s="351"/>
    </row>
  </sheetData>
  <sheetProtection/>
  <mergeCells count="10">
    <mergeCell ref="D27:E27"/>
    <mergeCell ref="B59:E59"/>
    <mergeCell ref="A1:B1"/>
    <mergeCell ref="A2:B2"/>
    <mergeCell ref="D2:E2"/>
    <mergeCell ref="A3:E3"/>
    <mergeCell ref="C4:C5"/>
    <mergeCell ref="D4:D5"/>
    <mergeCell ref="E4:E5"/>
    <mergeCell ref="A26:B27"/>
  </mergeCells>
  <printOptions/>
  <pageMargins left="0.354330708661417" right="0.078740157480315" top="0.078740157480315" bottom="0.078740157480315" header="0.511811023622047" footer="0.261811024"/>
  <pageSetup horizontalDpi="600" verticalDpi="600" orientation="portrait" scale="85" r:id="rId1"/>
  <headerFooter alignWithMargins="0">
    <oddHeader>&amp;R&amp;9&amp;F</oddHeader>
    <oddFooter>&amp;C&amp;P of &amp;N&amp;R&amp;8&amp;D</oddFooter>
  </headerFooter>
</worksheet>
</file>

<file path=xl/worksheets/sheet10.xml><?xml version="1.0" encoding="utf-8"?>
<worksheet xmlns="http://schemas.openxmlformats.org/spreadsheetml/2006/main" xmlns:r="http://schemas.openxmlformats.org/officeDocument/2006/relationships">
  <dimension ref="A1:F240"/>
  <sheetViews>
    <sheetView view="pageBreakPreview" zoomScale="98" zoomScaleSheetLayoutView="98" workbookViewId="0" topLeftCell="A230">
      <selection activeCell="B230" sqref="B230"/>
    </sheetView>
  </sheetViews>
  <sheetFormatPr defaultColWidth="9.140625" defaultRowHeight="12.75"/>
  <cols>
    <col min="1" max="1" width="7.7109375" style="331" customWidth="1"/>
    <col min="2" max="2" width="48.8515625" style="324" customWidth="1"/>
    <col min="3" max="3" width="5.7109375" style="323" customWidth="1"/>
    <col min="4" max="4" width="5.28125" style="323" customWidth="1"/>
    <col min="5" max="5" width="12.8515625" style="324" customWidth="1"/>
    <col min="6" max="6" width="17.28125" style="344" customWidth="1"/>
  </cols>
  <sheetData>
    <row r="1" spans="1:2" ht="12.75">
      <c r="A1" s="556" t="s">
        <v>951</v>
      </c>
      <c r="B1" s="557"/>
    </row>
    <row r="2" ht="13.5" thickBot="1">
      <c r="B2" s="382" t="s">
        <v>938</v>
      </c>
    </row>
    <row r="3" spans="1:6" ht="25.5">
      <c r="A3" s="516" t="s">
        <v>3</v>
      </c>
      <c r="B3" s="517" t="s">
        <v>104</v>
      </c>
      <c r="C3" s="518" t="s">
        <v>0</v>
      </c>
      <c r="D3" s="519" t="s">
        <v>1</v>
      </c>
      <c r="E3" s="520" t="s">
        <v>889</v>
      </c>
      <c r="F3" s="521" t="s">
        <v>890</v>
      </c>
    </row>
    <row r="4" spans="1:6" ht="12.75">
      <c r="A4" s="522"/>
      <c r="B4" s="523"/>
      <c r="C4" s="523"/>
      <c r="D4" s="524"/>
      <c r="E4" s="525"/>
      <c r="F4" s="526"/>
    </row>
    <row r="5" spans="1:6" ht="12.75">
      <c r="A5" s="527">
        <v>1</v>
      </c>
      <c r="B5" s="528" t="s">
        <v>891</v>
      </c>
      <c r="C5" s="523"/>
      <c r="D5" s="524"/>
      <c r="E5" s="525"/>
      <c r="F5" s="526"/>
    </row>
    <row r="6" spans="1:6" ht="12.75">
      <c r="A6" s="527"/>
      <c r="B6" s="528" t="s">
        <v>892</v>
      </c>
      <c r="C6" s="523"/>
      <c r="D6" s="524"/>
      <c r="E6" s="525"/>
      <c r="F6" s="526"/>
    </row>
    <row r="7" spans="1:6" ht="38.25">
      <c r="A7" s="529" t="s">
        <v>107</v>
      </c>
      <c r="B7" s="530" t="s">
        <v>937</v>
      </c>
      <c r="C7" s="523" t="s">
        <v>893</v>
      </c>
      <c r="D7" s="524">
        <v>1</v>
      </c>
      <c r="E7" s="525"/>
      <c r="F7" s="526"/>
    </row>
    <row r="8" spans="1:6" ht="12.75">
      <c r="A8" s="529" t="s">
        <v>124</v>
      </c>
      <c r="B8" s="531" t="s">
        <v>939</v>
      </c>
      <c r="C8" s="523" t="s">
        <v>893</v>
      </c>
      <c r="D8" s="524">
        <v>1</v>
      </c>
      <c r="E8" s="525"/>
      <c r="F8" s="526"/>
    </row>
    <row r="9" spans="1:6" ht="12.75">
      <c r="A9" s="529"/>
      <c r="B9" s="530"/>
      <c r="C9" s="523"/>
      <c r="D9" s="524"/>
      <c r="E9" s="525"/>
      <c r="F9" s="526"/>
    </row>
    <row r="10" spans="1:6" ht="13.5">
      <c r="A10" s="527"/>
      <c r="B10" s="532" t="s">
        <v>894</v>
      </c>
      <c r="C10" s="523"/>
      <c r="D10" s="524"/>
      <c r="E10" s="525"/>
      <c r="F10" s="526"/>
    </row>
    <row r="11" spans="1:6" ht="13.5">
      <c r="A11" s="527"/>
      <c r="B11" s="532"/>
      <c r="C11" s="523"/>
      <c r="D11" s="524"/>
      <c r="E11" s="525"/>
      <c r="F11" s="526"/>
    </row>
    <row r="12" spans="1:6" ht="25.5">
      <c r="A12" s="529" t="s">
        <v>125</v>
      </c>
      <c r="B12" s="530" t="s">
        <v>940</v>
      </c>
      <c r="C12" s="523" t="s">
        <v>893</v>
      </c>
      <c r="D12" s="524">
        <v>1</v>
      </c>
      <c r="E12" s="525"/>
      <c r="F12" s="526"/>
    </row>
    <row r="13" spans="1:6" ht="12.75">
      <c r="A13" s="529"/>
      <c r="B13" s="530"/>
      <c r="C13" s="523"/>
      <c r="D13" s="524"/>
      <c r="E13" s="525"/>
      <c r="F13" s="526"/>
    </row>
    <row r="14" spans="1:6" ht="12.75">
      <c r="A14" s="529"/>
      <c r="B14" s="530"/>
      <c r="C14" s="523"/>
      <c r="D14" s="524"/>
      <c r="E14" s="525"/>
      <c r="F14" s="526"/>
    </row>
    <row r="15" spans="1:6" ht="25.5">
      <c r="A15" s="529" t="s">
        <v>127</v>
      </c>
      <c r="B15" s="530" t="s">
        <v>910</v>
      </c>
      <c r="C15" s="523" t="s">
        <v>895</v>
      </c>
      <c r="D15" s="533"/>
      <c r="E15" s="534"/>
      <c r="F15" s="526"/>
    </row>
    <row r="16" spans="1:6" ht="12.75">
      <c r="A16" s="529"/>
      <c r="B16" s="535"/>
      <c r="C16" s="523"/>
      <c r="D16" s="524"/>
      <c r="E16" s="525"/>
      <c r="F16" s="536"/>
    </row>
    <row r="17" spans="1:6" ht="13.5" thickBot="1">
      <c r="A17" s="537"/>
      <c r="B17" s="461" t="s">
        <v>896</v>
      </c>
      <c r="C17" s="538"/>
      <c r="D17" s="539"/>
      <c r="E17" s="540"/>
      <c r="F17" s="541">
        <f>SUM(F7:F15)</f>
        <v>0</v>
      </c>
    </row>
    <row r="18" spans="1:6" ht="12.75">
      <c r="A18" s="579" t="s">
        <v>838</v>
      </c>
      <c r="B18" s="579"/>
      <c r="C18" s="325"/>
      <c r="D18" s="326"/>
      <c r="E18" s="580"/>
      <c r="F18" s="580"/>
    </row>
    <row r="19" spans="1:6" ht="13.5" thickBot="1">
      <c r="A19" s="581"/>
      <c r="B19" s="581"/>
      <c r="C19" s="581"/>
      <c r="D19" s="581"/>
      <c r="E19" s="581"/>
      <c r="F19" s="581"/>
    </row>
    <row r="20" spans="1:6" ht="12.75">
      <c r="A20" s="569" t="s">
        <v>3</v>
      </c>
      <c r="B20" s="571" t="s">
        <v>31</v>
      </c>
      <c r="C20" s="573" t="s">
        <v>0</v>
      </c>
      <c r="D20" s="573" t="s">
        <v>1</v>
      </c>
      <c r="E20" s="575" t="s">
        <v>825</v>
      </c>
      <c r="F20" s="577" t="s">
        <v>826</v>
      </c>
    </row>
    <row r="21" spans="1:6" ht="12.75">
      <c r="A21" s="570"/>
      <c r="B21" s="572"/>
      <c r="C21" s="574"/>
      <c r="D21" s="574"/>
      <c r="E21" s="582"/>
      <c r="F21" s="583"/>
    </row>
    <row r="22" spans="1:6" ht="12.75">
      <c r="A22" s="430"/>
      <c r="B22" s="431"/>
      <c r="C22" s="432"/>
      <c r="D22" s="432"/>
      <c r="E22" s="433"/>
      <c r="F22" s="434"/>
    </row>
    <row r="23" spans="1:6" ht="12.75">
      <c r="A23" s="435">
        <v>2</v>
      </c>
      <c r="B23" s="436" t="s">
        <v>903</v>
      </c>
      <c r="C23" s="432"/>
      <c r="D23" s="432"/>
      <c r="E23" s="433"/>
      <c r="F23" s="434"/>
    </row>
    <row r="24" spans="1:6" ht="12.75">
      <c r="A24" s="430"/>
      <c r="B24" s="431"/>
      <c r="C24" s="432"/>
      <c r="D24" s="432"/>
      <c r="E24" s="433"/>
      <c r="F24" s="434"/>
    </row>
    <row r="25" spans="1:6" ht="12.75">
      <c r="A25" s="437"/>
      <c r="B25" s="438" t="s">
        <v>39</v>
      </c>
      <c r="C25" s="439"/>
      <c r="D25" s="440"/>
      <c r="E25" s="441"/>
      <c r="F25" s="442"/>
    </row>
    <row r="26" spans="1:6" ht="12.75">
      <c r="A26" s="443"/>
      <c r="B26" s="444"/>
      <c r="C26" s="445"/>
      <c r="D26" s="446"/>
      <c r="E26" s="447"/>
      <c r="F26" s="448"/>
    </row>
    <row r="27" spans="1:6" ht="12.75">
      <c r="A27" s="443"/>
      <c r="B27" s="449" t="s">
        <v>40</v>
      </c>
      <c r="C27" s="445"/>
      <c r="D27" s="446"/>
      <c r="E27" s="450"/>
      <c r="F27" s="451"/>
    </row>
    <row r="28" spans="1:6" ht="12.75">
      <c r="A28" s="443"/>
      <c r="B28" s="452"/>
      <c r="C28" s="445"/>
      <c r="D28" s="446"/>
      <c r="E28" s="450"/>
      <c r="F28" s="451"/>
    </row>
    <row r="29" spans="1:6" ht="51">
      <c r="A29" s="443" t="s">
        <v>4</v>
      </c>
      <c r="B29" s="453" t="s">
        <v>827</v>
      </c>
      <c r="C29" s="445" t="s">
        <v>5</v>
      </c>
      <c r="D29" s="446">
        <v>30</v>
      </c>
      <c r="E29" s="450"/>
      <c r="F29" s="451"/>
    </row>
    <row r="30" spans="1:6" ht="12.75">
      <c r="A30" s="443"/>
      <c r="B30" s="452"/>
      <c r="C30" s="445"/>
      <c r="D30" s="446"/>
      <c r="E30" s="450"/>
      <c r="F30" s="451"/>
    </row>
    <row r="31" spans="1:6" ht="12.75">
      <c r="A31" s="454"/>
      <c r="B31" s="455"/>
      <c r="C31" s="456"/>
      <c r="D31" s="457"/>
      <c r="E31" s="450"/>
      <c r="F31" s="451"/>
    </row>
    <row r="32" spans="1:6" ht="12.75">
      <c r="A32" s="454"/>
      <c r="B32" s="455"/>
      <c r="C32" s="456"/>
      <c r="D32" s="457"/>
      <c r="E32" s="450"/>
      <c r="F32" s="451"/>
    </row>
    <row r="33" spans="1:6" ht="25.5">
      <c r="A33" s="443"/>
      <c r="B33" s="444" t="s">
        <v>41</v>
      </c>
      <c r="C33" s="445"/>
      <c r="D33" s="446"/>
      <c r="E33" s="450"/>
      <c r="F33" s="451"/>
    </row>
    <row r="34" spans="1:6" ht="38.25">
      <c r="A34" s="443" t="s">
        <v>6</v>
      </c>
      <c r="B34" s="458" t="s">
        <v>823</v>
      </c>
      <c r="C34" s="445" t="s">
        <v>8</v>
      </c>
      <c r="D34" s="446">
        <v>25</v>
      </c>
      <c r="E34" s="450"/>
      <c r="F34" s="451"/>
    </row>
    <row r="35" spans="1:6" ht="12.75">
      <c r="A35" s="443"/>
      <c r="B35" s="449"/>
      <c r="C35" s="445"/>
      <c r="D35" s="446"/>
      <c r="E35" s="450"/>
      <c r="F35" s="451"/>
    </row>
    <row r="36" spans="1:6" ht="12.75">
      <c r="A36" s="443" t="s">
        <v>7</v>
      </c>
      <c r="B36" s="452" t="s">
        <v>800</v>
      </c>
      <c r="C36" s="445" t="s">
        <v>8</v>
      </c>
      <c r="D36" s="446">
        <v>14</v>
      </c>
      <c r="E36" s="450"/>
      <c r="F36" s="451"/>
    </row>
    <row r="37" spans="1:6" ht="12.75">
      <c r="A37" s="443"/>
      <c r="B37" s="449"/>
      <c r="C37" s="445"/>
      <c r="D37" s="446"/>
      <c r="E37" s="450"/>
      <c r="F37" s="451"/>
    </row>
    <row r="38" spans="1:6" ht="12.75">
      <c r="A38" s="443" t="s">
        <v>9</v>
      </c>
      <c r="B38" s="452" t="s">
        <v>824</v>
      </c>
      <c r="C38" s="445"/>
      <c r="D38" s="446"/>
      <c r="E38" s="450"/>
      <c r="F38" s="451"/>
    </row>
    <row r="39" spans="1:6" ht="12.75">
      <c r="A39" s="443"/>
      <c r="B39" s="452" t="s">
        <v>42</v>
      </c>
      <c r="C39" s="445" t="s">
        <v>8</v>
      </c>
      <c r="D39" s="446">
        <v>13</v>
      </c>
      <c r="E39" s="450"/>
      <c r="F39" s="451"/>
    </row>
    <row r="40" spans="1:6" ht="12.75">
      <c r="A40" s="443"/>
      <c r="B40" s="452"/>
      <c r="C40" s="445"/>
      <c r="D40" s="446"/>
      <c r="E40" s="450"/>
      <c r="F40" s="451"/>
    </row>
    <row r="41" spans="1:6" ht="12.75">
      <c r="A41" s="443" t="s">
        <v>11</v>
      </c>
      <c r="B41" s="452" t="s">
        <v>43</v>
      </c>
      <c r="C41" s="445" t="s">
        <v>8</v>
      </c>
      <c r="D41" s="446">
        <v>1</v>
      </c>
      <c r="E41" s="450"/>
      <c r="F41" s="451"/>
    </row>
    <row r="42" spans="1:6" ht="12.75">
      <c r="A42" s="443"/>
      <c r="B42" s="452"/>
      <c r="C42" s="445"/>
      <c r="D42" s="446"/>
      <c r="E42" s="450"/>
      <c r="F42" s="451"/>
    </row>
    <row r="43" spans="1:6" ht="12.75">
      <c r="A43" s="443" t="s">
        <v>13</v>
      </c>
      <c r="B43" s="452" t="s">
        <v>44</v>
      </c>
      <c r="C43" s="445" t="s">
        <v>8</v>
      </c>
      <c r="D43" s="446">
        <f>D41</f>
        <v>1</v>
      </c>
      <c r="E43" s="450"/>
      <c r="F43" s="451"/>
    </row>
    <row r="44" spans="1:6" ht="12.75">
      <c r="A44" s="443"/>
      <c r="B44" s="452"/>
      <c r="C44" s="445"/>
      <c r="D44" s="446"/>
      <c r="E44" s="450"/>
      <c r="F44" s="451"/>
    </row>
    <row r="45" spans="1:6" ht="12.75">
      <c r="A45" s="443"/>
      <c r="B45" s="449" t="s">
        <v>45</v>
      </c>
      <c r="C45" s="445"/>
      <c r="D45" s="446"/>
      <c r="E45" s="450"/>
      <c r="F45" s="451"/>
    </row>
    <row r="46" spans="1:6" ht="38.25">
      <c r="A46" s="443" t="s">
        <v>15</v>
      </c>
      <c r="B46" s="453" t="s">
        <v>828</v>
      </c>
      <c r="C46" s="445"/>
      <c r="D46" s="446"/>
      <c r="E46" s="450"/>
      <c r="F46" s="451"/>
    </row>
    <row r="47" spans="1:6" ht="12.75">
      <c r="A47" s="443"/>
      <c r="B47" s="452"/>
      <c r="C47" s="445" t="s">
        <v>8</v>
      </c>
      <c r="D47" s="446">
        <v>15</v>
      </c>
      <c r="E47" s="459"/>
      <c r="F47" s="451"/>
    </row>
    <row r="48" spans="1:6" ht="12.75">
      <c r="A48" s="443"/>
      <c r="B48" s="452"/>
      <c r="C48" s="445"/>
      <c r="D48" s="446"/>
      <c r="E48" s="450"/>
      <c r="F48" s="451"/>
    </row>
    <row r="49" spans="1:6" ht="12.75">
      <c r="A49" s="443"/>
      <c r="B49" s="452"/>
      <c r="C49" s="445"/>
      <c r="D49" s="446"/>
      <c r="E49" s="450"/>
      <c r="F49" s="451"/>
    </row>
    <row r="50" spans="1:6" ht="25.5">
      <c r="A50" s="443" t="s">
        <v>16</v>
      </c>
      <c r="B50" s="453" t="s">
        <v>820</v>
      </c>
      <c r="C50" s="445" t="s">
        <v>8</v>
      </c>
      <c r="D50" s="446">
        <v>15</v>
      </c>
      <c r="E50" s="450"/>
      <c r="F50" s="451"/>
    </row>
    <row r="51" spans="1:6" ht="12.75">
      <c r="A51" s="443"/>
      <c r="B51" s="452"/>
      <c r="C51" s="445"/>
      <c r="D51" s="446"/>
      <c r="E51" s="450"/>
      <c r="F51" s="451"/>
    </row>
    <row r="52" spans="1:6" ht="25.5">
      <c r="A52" s="443" t="s">
        <v>799</v>
      </c>
      <c r="B52" s="453" t="s">
        <v>46</v>
      </c>
      <c r="C52" s="445" t="s">
        <v>8</v>
      </c>
      <c r="D52" s="446">
        <v>20</v>
      </c>
      <c r="E52" s="450"/>
      <c r="F52" s="451"/>
    </row>
    <row r="53" spans="1:6" ht="12.75">
      <c r="A53" s="443"/>
      <c r="B53" s="452"/>
      <c r="C53" s="445"/>
      <c r="D53" s="446"/>
      <c r="E53" s="450"/>
      <c r="F53" s="451"/>
    </row>
    <row r="54" spans="1:6" ht="12.75">
      <c r="A54" s="443"/>
      <c r="B54" s="449" t="s">
        <v>47</v>
      </c>
      <c r="C54" s="445"/>
      <c r="D54" s="446"/>
      <c r="E54" s="450"/>
      <c r="F54" s="451"/>
    </row>
    <row r="55" spans="1:6" ht="25.5">
      <c r="A55" s="443" t="s">
        <v>17</v>
      </c>
      <c r="B55" s="453" t="s">
        <v>48</v>
      </c>
      <c r="C55" s="445" t="s">
        <v>5</v>
      </c>
      <c r="D55" s="446">
        <v>19</v>
      </c>
      <c r="E55" s="450"/>
      <c r="F55" s="451"/>
    </row>
    <row r="56" spans="1:6" ht="12.75">
      <c r="A56" s="443"/>
      <c r="B56" s="452"/>
      <c r="C56" s="445"/>
      <c r="D56" s="446"/>
      <c r="E56" s="450"/>
      <c r="F56" s="451"/>
    </row>
    <row r="57" spans="1:6" ht="12.75">
      <c r="A57" s="443"/>
      <c r="B57" s="449" t="s">
        <v>49</v>
      </c>
      <c r="C57" s="445"/>
      <c r="D57" s="446"/>
      <c r="E57" s="450"/>
      <c r="F57" s="451"/>
    </row>
    <row r="58" spans="1:6" ht="38.25">
      <c r="A58" s="443" t="s">
        <v>18</v>
      </c>
      <c r="B58" s="453" t="s">
        <v>50</v>
      </c>
      <c r="C58" s="445" t="s">
        <v>5</v>
      </c>
      <c r="D58" s="446">
        <v>19</v>
      </c>
      <c r="E58" s="450"/>
      <c r="F58" s="451"/>
    </row>
    <row r="59" spans="1:6" ht="12.75">
      <c r="A59" s="443"/>
      <c r="B59" s="453"/>
      <c r="C59" s="445"/>
      <c r="D59" s="446"/>
      <c r="E59" s="450"/>
      <c r="F59" s="451"/>
    </row>
    <row r="60" spans="1:6" ht="12.75">
      <c r="A60" s="443"/>
      <c r="B60" s="449" t="s">
        <v>51</v>
      </c>
      <c r="C60" s="445"/>
      <c r="D60" s="446"/>
      <c r="E60" s="450"/>
      <c r="F60" s="451"/>
    </row>
    <row r="61" spans="1:6" ht="12.75">
      <c r="A61" s="443"/>
      <c r="B61" s="449" t="s">
        <v>52</v>
      </c>
      <c r="C61" s="445"/>
      <c r="D61" s="446"/>
      <c r="E61" s="450"/>
      <c r="F61" s="451"/>
    </row>
    <row r="62" spans="1:6" ht="12.75">
      <c r="A62" s="443"/>
      <c r="B62" s="449" t="s">
        <v>53</v>
      </c>
      <c r="C62" s="445"/>
      <c r="D62" s="446"/>
      <c r="E62" s="450"/>
      <c r="F62" s="451"/>
    </row>
    <row r="63" spans="1:6" ht="12.75">
      <c r="A63" s="443" t="s">
        <v>20</v>
      </c>
      <c r="B63" s="452" t="s">
        <v>810</v>
      </c>
      <c r="C63" s="445" t="s">
        <v>5</v>
      </c>
      <c r="D63" s="446">
        <v>15</v>
      </c>
      <c r="E63" s="450"/>
      <c r="F63" s="451"/>
    </row>
    <row r="64" spans="1:6" ht="12.75">
      <c r="A64" s="443"/>
      <c r="B64" s="452"/>
      <c r="C64" s="445"/>
      <c r="D64" s="446"/>
      <c r="E64" s="450"/>
      <c r="F64" s="451"/>
    </row>
    <row r="65" spans="1:6" ht="12.75">
      <c r="A65" s="443"/>
      <c r="B65" s="452"/>
      <c r="C65" s="445"/>
      <c r="D65" s="446"/>
      <c r="E65" s="450"/>
      <c r="F65" s="451"/>
    </row>
    <row r="66" spans="1:6" ht="12.75">
      <c r="A66" s="443"/>
      <c r="B66" s="452"/>
      <c r="C66" s="445"/>
      <c r="D66" s="446"/>
      <c r="E66" s="450"/>
      <c r="F66" s="451"/>
    </row>
    <row r="67" spans="1:6" ht="13.5" thickBot="1">
      <c r="A67" s="460"/>
      <c r="B67" s="461" t="s">
        <v>897</v>
      </c>
      <c r="C67" s="462"/>
      <c r="D67" s="463"/>
      <c r="E67" s="464"/>
      <c r="F67" s="465"/>
    </row>
    <row r="68" spans="1:6" ht="12.75">
      <c r="A68" s="380"/>
      <c r="B68" s="335"/>
      <c r="C68" s="332"/>
      <c r="D68" s="333"/>
      <c r="E68" s="334"/>
      <c r="F68" s="334"/>
    </row>
    <row r="69" spans="1:6" ht="13.5" thickBot="1">
      <c r="A69" s="380"/>
      <c r="B69" s="335"/>
      <c r="C69" s="332"/>
      <c r="D69" s="333"/>
      <c r="E69" s="334"/>
      <c r="F69" s="334"/>
    </row>
    <row r="70" spans="1:6" ht="12.75">
      <c r="A70" s="569" t="s">
        <v>3</v>
      </c>
      <c r="B70" s="571" t="s">
        <v>31</v>
      </c>
      <c r="C70" s="573" t="s">
        <v>0</v>
      </c>
      <c r="D70" s="573" t="s">
        <v>1</v>
      </c>
      <c r="E70" s="575" t="s">
        <v>825</v>
      </c>
      <c r="F70" s="577" t="s">
        <v>826</v>
      </c>
    </row>
    <row r="71" spans="1:6" ht="12.75">
      <c r="A71" s="570"/>
      <c r="B71" s="572"/>
      <c r="C71" s="574"/>
      <c r="D71" s="574"/>
      <c r="E71" s="576"/>
      <c r="F71" s="578"/>
    </row>
    <row r="72" spans="1:6" ht="12.75">
      <c r="A72" s="443"/>
      <c r="B72" s="452"/>
      <c r="C72" s="445"/>
      <c r="D72" s="446"/>
      <c r="E72" s="466"/>
      <c r="F72" s="451"/>
    </row>
    <row r="73" spans="1:6" ht="12.75">
      <c r="A73" s="443"/>
      <c r="B73" s="452"/>
      <c r="C73" s="445"/>
      <c r="D73" s="446"/>
      <c r="E73" s="450"/>
      <c r="F73" s="451"/>
    </row>
    <row r="74" spans="1:6" ht="12.75">
      <c r="A74" s="443"/>
      <c r="B74" s="449" t="s">
        <v>54</v>
      </c>
      <c r="C74" s="445"/>
      <c r="D74" s="446"/>
      <c r="E74" s="450"/>
      <c r="F74" s="451"/>
    </row>
    <row r="75" spans="1:6" ht="12.75">
      <c r="A75" s="443"/>
      <c r="B75" s="449" t="s">
        <v>53</v>
      </c>
      <c r="C75" s="445"/>
      <c r="D75" s="446"/>
      <c r="E75" s="450"/>
      <c r="F75" s="451"/>
    </row>
    <row r="76" spans="1:6" ht="12.75">
      <c r="A76" s="443" t="s">
        <v>21</v>
      </c>
      <c r="B76" s="452" t="s">
        <v>90</v>
      </c>
      <c r="C76" s="445" t="s">
        <v>8</v>
      </c>
      <c r="D76" s="446">
        <v>3</v>
      </c>
      <c r="E76" s="467"/>
      <c r="F76" s="451"/>
    </row>
    <row r="77" spans="1:6" ht="12.75">
      <c r="A77" s="443"/>
      <c r="B77" s="452"/>
      <c r="C77" s="445"/>
      <c r="D77" s="446"/>
      <c r="E77" s="467"/>
      <c r="F77" s="451"/>
    </row>
    <row r="78" spans="1:6" ht="12.75">
      <c r="A78" s="443" t="s">
        <v>25</v>
      </c>
      <c r="B78" s="452" t="s">
        <v>98</v>
      </c>
      <c r="C78" s="445" t="s">
        <v>8</v>
      </c>
      <c r="D78" s="446">
        <v>3</v>
      </c>
      <c r="E78" s="467"/>
      <c r="F78" s="451"/>
    </row>
    <row r="79" spans="1:6" ht="12.75">
      <c r="A79" s="443"/>
      <c r="B79" s="452"/>
      <c r="C79" s="445"/>
      <c r="D79" s="446"/>
      <c r="E79" s="467"/>
      <c r="F79" s="451"/>
    </row>
    <row r="80" spans="1:6" ht="12.75">
      <c r="A80" s="443" t="s">
        <v>809</v>
      </c>
      <c r="B80" s="452" t="s">
        <v>839</v>
      </c>
      <c r="C80" s="445" t="s">
        <v>840</v>
      </c>
      <c r="D80" s="468">
        <v>3</v>
      </c>
      <c r="E80" s="467"/>
      <c r="F80" s="451"/>
    </row>
    <row r="81" spans="1:6" ht="12.75">
      <c r="A81" s="443"/>
      <c r="B81" s="449" t="s">
        <v>57</v>
      </c>
      <c r="C81" s="445"/>
      <c r="D81" s="446"/>
      <c r="E81" s="450"/>
      <c r="F81" s="451"/>
    </row>
    <row r="82" spans="1:6" ht="12.75">
      <c r="A82" s="443"/>
      <c r="B82" s="469" t="s">
        <v>58</v>
      </c>
      <c r="C82" s="445"/>
      <c r="D82" s="446"/>
      <c r="E82" s="450"/>
      <c r="F82" s="451"/>
    </row>
    <row r="83" spans="1:6" ht="12.75">
      <c r="A83" s="443" t="s">
        <v>179</v>
      </c>
      <c r="B83" s="452" t="s">
        <v>912</v>
      </c>
      <c r="C83" s="445" t="s">
        <v>14</v>
      </c>
      <c r="D83" s="446">
        <v>120</v>
      </c>
      <c r="E83" s="450"/>
      <c r="F83" s="451"/>
    </row>
    <row r="84" spans="1:6" ht="12.75">
      <c r="A84" s="443"/>
      <c r="B84" s="452"/>
      <c r="C84" s="445"/>
      <c r="D84" s="446"/>
      <c r="E84" s="450"/>
      <c r="F84" s="451"/>
    </row>
    <row r="85" spans="1:6" ht="12.75">
      <c r="A85" s="443" t="s">
        <v>214</v>
      </c>
      <c r="B85" s="452" t="s">
        <v>913</v>
      </c>
      <c r="C85" s="445" t="s">
        <v>14</v>
      </c>
      <c r="D85" s="446">
        <v>180</v>
      </c>
      <c r="E85" s="450"/>
      <c r="F85" s="451"/>
    </row>
    <row r="86" spans="1:6" ht="12.75">
      <c r="A86" s="443"/>
      <c r="B86" s="452"/>
      <c r="C86" s="445"/>
      <c r="D86" s="446"/>
      <c r="E86" s="450"/>
      <c r="F86" s="451"/>
    </row>
    <row r="87" spans="1:6" ht="12.75">
      <c r="A87" s="443"/>
      <c r="B87" s="452"/>
      <c r="C87" s="445"/>
      <c r="D87" s="446"/>
      <c r="E87" s="450"/>
      <c r="F87" s="451"/>
    </row>
    <row r="88" spans="1:6" ht="12.75">
      <c r="A88" s="443"/>
      <c r="B88" s="452"/>
      <c r="C88" s="445"/>
      <c r="D88" s="446"/>
      <c r="E88" s="450"/>
      <c r="F88" s="451"/>
    </row>
    <row r="89" spans="1:6" ht="12.75">
      <c r="A89" s="443" t="s">
        <v>216</v>
      </c>
      <c r="B89" s="452" t="s">
        <v>845</v>
      </c>
      <c r="C89" s="445" t="s">
        <v>14</v>
      </c>
      <c r="D89" s="446">
        <v>35</v>
      </c>
      <c r="E89" s="450"/>
      <c r="F89" s="451"/>
    </row>
    <row r="90" spans="1:6" ht="12.75">
      <c r="A90" s="443"/>
      <c r="B90" s="452"/>
      <c r="C90" s="445"/>
      <c r="D90" s="446"/>
      <c r="E90" s="450"/>
      <c r="F90" s="451"/>
    </row>
    <row r="91" spans="1:6" ht="12.75">
      <c r="A91" s="443"/>
      <c r="B91" s="449" t="s">
        <v>62</v>
      </c>
      <c r="C91" s="445"/>
      <c r="D91" s="446"/>
      <c r="E91" s="470"/>
      <c r="F91" s="451"/>
    </row>
    <row r="92" spans="1:6" ht="38.25">
      <c r="A92" s="443" t="s">
        <v>218</v>
      </c>
      <c r="B92" s="453" t="s">
        <v>64</v>
      </c>
      <c r="C92" s="445" t="s">
        <v>5</v>
      </c>
      <c r="D92" s="446">
        <v>10</v>
      </c>
      <c r="E92" s="471"/>
      <c r="F92" s="451"/>
    </row>
    <row r="93" spans="1:6" ht="12.75">
      <c r="A93" s="443"/>
      <c r="B93" s="453"/>
      <c r="C93" s="445"/>
      <c r="D93" s="446"/>
      <c r="E93" s="450"/>
      <c r="F93" s="451"/>
    </row>
    <row r="94" spans="1:6" ht="12.75">
      <c r="A94" s="443"/>
      <c r="B94" s="449" t="s">
        <v>65</v>
      </c>
      <c r="C94" s="445"/>
      <c r="D94" s="446"/>
      <c r="E94" s="470"/>
      <c r="F94" s="451"/>
    </row>
    <row r="95" spans="1:6" ht="12.75">
      <c r="A95" s="443" t="s">
        <v>220</v>
      </c>
      <c r="B95" s="452" t="s">
        <v>84</v>
      </c>
      <c r="C95" s="445" t="s">
        <v>5</v>
      </c>
      <c r="D95" s="446">
        <v>7</v>
      </c>
      <c r="E95" s="471"/>
      <c r="F95" s="451"/>
    </row>
    <row r="96" spans="1:6" ht="12.75">
      <c r="A96" s="443"/>
      <c r="B96" s="452"/>
      <c r="C96" s="445"/>
      <c r="D96" s="446"/>
      <c r="E96" s="450"/>
      <c r="F96" s="451"/>
    </row>
    <row r="97" spans="1:6" ht="12.75">
      <c r="A97" s="443" t="s">
        <v>222</v>
      </c>
      <c r="B97" s="452" t="s">
        <v>68</v>
      </c>
      <c r="C97" s="445" t="s">
        <v>5</v>
      </c>
      <c r="D97" s="446">
        <v>16</v>
      </c>
      <c r="E97" s="471"/>
      <c r="F97" s="451"/>
    </row>
    <row r="98" spans="1:6" ht="12.75">
      <c r="A98" s="443"/>
      <c r="B98" s="452"/>
      <c r="C98" s="445"/>
      <c r="D98" s="446"/>
      <c r="E98" s="450"/>
      <c r="F98" s="451"/>
    </row>
    <row r="99" spans="1:6" ht="12.75">
      <c r="A99" s="443"/>
      <c r="B99" s="452"/>
      <c r="C99" s="445"/>
      <c r="D99" s="446"/>
      <c r="E99" s="450"/>
      <c r="F99" s="451"/>
    </row>
    <row r="100" spans="1:6" ht="12.75">
      <c r="A100" s="443" t="s">
        <v>224</v>
      </c>
      <c r="B100" s="452" t="s">
        <v>846</v>
      </c>
      <c r="C100" s="445" t="s">
        <v>847</v>
      </c>
      <c r="D100" s="446">
        <v>4</v>
      </c>
      <c r="E100" s="471"/>
      <c r="F100" s="451"/>
    </row>
    <row r="101" spans="1:6" ht="12.75">
      <c r="A101" s="443"/>
      <c r="B101" s="452"/>
      <c r="C101" s="445"/>
      <c r="D101" s="446"/>
      <c r="E101" s="450"/>
      <c r="F101" s="451"/>
    </row>
    <row r="102" spans="1:6" ht="12.75">
      <c r="A102" s="430"/>
      <c r="B102" s="472"/>
      <c r="C102" s="432"/>
      <c r="D102" s="468"/>
      <c r="E102" s="471"/>
      <c r="F102" s="451"/>
    </row>
    <row r="103" spans="1:6" ht="12.75">
      <c r="A103" s="430"/>
      <c r="B103" s="472"/>
      <c r="C103" s="432"/>
      <c r="D103" s="468"/>
      <c r="E103" s="471"/>
      <c r="F103" s="451"/>
    </row>
    <row r="104" spans="1:6" ht="12.75">
      <c r="A104" s="443"/>
      <c r="B104" s="452"/>
      <c r="C104" s="445"/>
      <c r="D104" s="446"/>
      <c r="E104" s="473"/>
      <c r="F104" s="451"/>
    </row>
    <row r="105" spans="1:6" ht="63.75">
      <c r="A105" s="430"/>
      <c r="B105" s="474" t="s">
        <v>848</v>
      </c>
      <c r="C105" s="432"/>
      <c r="D105" s="468"/>
      <c r="E105" s="475"/>
      <c r="F105" s="451"/>
    </row>
    <row r="106" spans="1:6" ht="25.5">
      <c r="A106" s="430" t="s">
        <v>226</v>
      </c>
      <c r="B106" s="472" t="s">
        <v>849</v>
      </c>
      <c r="C106" s="432" t="s">
        <v>5</v>
      </c>
      <c r="D106" s="468">
        <v>35</v>
      </c>
      <c r="E106" s="473"/>
      <c r="F106" s="451"/>
    </row>
    <row r="107" spans="1:6" ht="12.75">
      <c r="A107" s="430"/>
      <c r="B107" s="472"/>
      <c r="C107" s="432"/>
      <c r="D107" s="468"/>
      <c r="E107" s="476"/>
      <c r="F107" s="451"/>
    </row>
    <row r="108" spans="1:6" ht="12.75">
      <c r="A108" s="443"/>
      <c r="B108" s="452"/>
      <c r="C108" s="445"/>
      <c r="D108" s="446"/>
      <c r="E108" s="466"/>
      <c r="F108" s="451"/>
    </row>
    <row r="109" spans="1:6" ht="12.75">
      <c r="A109" s="443"/>
      <c r="B109" s="449" t="s">
        <v>71</v>
      </c>
      <c r="C109" s="445"/>
      <c r="D109" s="446"/>
      <c r="E109" s="450"/>
      <c r="F109" s="451"/>
    </row>
    <row r="110" spans="1:6" ht="12.75">
      <c r="A110" s="443"/>
      <c r="B110" s="449" t="s">
        <v>72</v>
      </c>
      <c r="C110" s="445"/>
      <c r="D110" s="446"/>
      <c r="E110" s="450"/>
      <c r="F110" s="451"/>
    </row>
    <row r="111" spans="1:6" ht="12.75">
      <c r="A111" s="443" t="s">
        <v>228</v>
      </c>
      <c r="B111" s="452" t="s">
        <v>850</v>
      </c>
      <c r="C111" s="445" t="s">
        <v>10</v>
      </c>
      <c r="D111" s="446">
        <v>20</v>
      </c>
      <c r="E111" s="467"/>
      <c r="F111" s="451"/>
    </row>
    <row r="112" spans="1:6" ht="12.75">
      <c r="A112" s="443"/>
      <c r="B112" s="452"/>
      <c r="C112" s="445"/>
      <c r="D112" s="446"/>
      <c r="E112" s="467"/>
      <c r="F112" s="451"/>
    </row>
    <row r="113" spans="1:6" ht="12.75">
      <c r="A113" s="443"/>
      <c r="B113" s="452"/>
      <c r="C113" s="445"/>
      <c r="D113" s="446"/>
      <c r="E113" s="477"/>
      <c r="F113" s="451"/>
    </row>
    <row r="114" spans="1:6" ht="12.75">
      <c r="A114" s="443"/>
      <c r="B114" s="449" t="s">
        <v>74</v>
      </c>
      <c r="C114" s="445"/>
      <c r="D114" s="446"/>
      <c r="E114" s="467"/>
      <c r="F114" s="451"/>
    </row>
    <row r="115" spans="1:6" ht="51">
      <c r="A115" s="443" t="s">
        <v>904</v>
      </c>
      <c r="B115" s="453" t="s">
        <v>75</v>
      </c>
      <c r="C115" s="445" t="s">
        <v>5</v>
      </c>
      <c r="D115" s="446">
        <v>10</v>
      </c>
      <c r="E115" s="467"/>
      <c r="F115" s="451"/>
    </row>
    <row r="116" spans="1:6" ht="12.75">
      <c r="A116" s="430"/>
      <c r="B116" s="472"/>
      <c r="C116" s="432"/>
      <c r="D116" s="432"/>
      <c r="E116" s="467"/>
      <c r="F116" s="451"/>
    </row>
    <row r="117" spans="1:6" ht="12.75">
      <c r="A117" s="430"/>
      <c r="B117" s="431"/>
      <c r="C117" s="432"/>
      <c r="D117" s="432"/>
      <c r="E117" s="433"/>
      <c r="F117" s="434"/>
    </row>
    <row r="118" spans="1:6" ht="13.5" thickBot="1">
      <c r="A118" s="478"/>
      <c r="B118" s="479" t="s">
        <v>851</v>
      </c>
      <c r="C118" s="480"/>
      <c r="D118" s="480"/>
      <c r="E118" s="481"/>
      <c r="F118" s="482"/>
    </row>
    <row r="119" spans="1:5" ht="12.75">
      <c r="A119" s="379"/>
      <c r="B119" s="330"/>
      <c r="C119" s="329"/>
      <c r="D119" s="329"/>
      <c r="E119" s="331"/>
    </row>
    <row r="120" spans="1:5" ht="12.75">
      <c r="A120" s="379"/>
      <c r="B120" s="330"/>
      <c r="C120" s="329"/>
      <c r="D120" s="329"/>
      <c r="E120" s="331"/>
    </row>
    <row r="121" spans="1:5" ht="12.75">
      <c r="A121" s="379"/>
      <c r="B121" s="330"/>
      <c r="C121" s="329"/>
      <c r="D121" s="329"/>
      <c r="E121" s="331"/>
    </row>
    <row r="122" spans="1:5" ht="13.5" thickBot="1">
      <c r="A122" s="379"/>
      <c r="B122" s="330"/>
      <c r="C122" s="329"/>
      <c r="D122" s="329"/>
      <c r="E122" s="331"/>
    </row>
    <row r="123" spans="1:6" ht="12.75">
      <c r="A123" s="569" t="s">
        <v>3</v>
      </c>
      <c r="B123" s="571" t="s">
        <v>31</v>
      </c>
      <c r="C123" s="573" t="s">
        <v>0</v>
      </c>
      <c r="D123" s="573" t="s">
        <v>1</v>
      </c>
      <c r="E123" s="575" t="s">
        <v>825</v>
      </c>
      <c r="F123" s="577" t="s">
        <v>826</v>
      </c>
    </row>
    <row r="124" spans="1:6" ht="12.75">
      <c r="A124" s="570"/>
      <c r="B124" s="572"/>
      <c r="C124" s="574"/>
      <c r="D124" s="574"/>
      <c r="E124" s="576"/>
      <c r="F124" s="578"/>
    </row>
    <row r="125" spans="1:6" ht="12.75">
      <c r="A125" s="430"/>
      <c r="B125" s="431"/>
      <c r="C125" s="432"/>
      <c r="D125" s="432"/>
      <c r="E125" s="433"/>
      <c r="F125" s="434"/>
    </row>
    <row r="126" spans="1:6" ht="12.75">
      <c r="A126" s="483">
        <v>3</v>
      </c>
      <c r="B126" s="436" t="s">
        <v>905</v>
      </c>
      <c r="C126" s="432"/>
      <c r="D126" s="432"/>
      <c r="E126" s="433"/>
      <c r="F126" s="434"/>
    </row>
    <row r="127" spans="1:6" ht="12.75">
      <c r="A127" s="430"/>
      <c r="B127" s="431"/>
      <c r="C127" s="432"/>
      <c r="D127" s="432"/>
      <c r="E127" s="433"/>
      <c r="F127" s="434"/>
    </row>
    <row r="128" spans="1:6" ht="12.75">
      <c r="A128" s="430"/>
      <c r="B128" s="474" t="s">
        <v>76</v>
      </c>
      <c r="C128" s="432"/>
      <c r="D128" s="468"/>
      <c r="E128" s="476"/>
      <c r="F128" s="484"/>
    </row>
    <row r="129" spans="1:6" ht="12.75">
      <c r="A129" s="430" t="s">
        <v>107</v>
      </c>
      <c r="B129" s="472" t="s">
        <v>914</v>
      </c>
      <c r="C129" s="432" t="s">
        <v>840</v>
      </c>
      <c r="D129" s="542">
        <v>9</v>
      </c>
      <c r="E129" s="476"/>
      <c r="F129" s="451"/>
    </row>
    <row r="130" spans="1:6" ht="12.75">
      <c r="A130" s="430"/>
      <c r="B130" s="474"/>
      <c r="C130" s="432"/>
      <c r="D130" s="468"/>
      <c r="E130" s="476"/>
      <c r="F130" s="451"/>
    </row>
    <row r="131" spans="1:6" ht="12.75">
      <c r="A131" s="430" t="s">
        <v>4</v>
      </c>
      <c r="B131" s="472" t="s">
        <v>82</v>
      </c>
      <c r="C131" s="432" t="s">
        <v>8</v>
      </c>
      <c r="D131" s="468">
        <v>3</v>
      </c>
      <c r="E131" s="450"/>
      <c r="F131" s="451"/>
    </row>
    <row r="132" spans="1:6" ht="12.75">
      <c r="A132" s="430"/>
      <c r="B132" s="472"/>
      <c r="C132" s="432"/>
      <c r="D132" s="468"/>
      <c r="E132" s="476"/>
      <c r="F132" s="451"/>
    </row>
    <row r="133" spans="1:6" ht="12.75">
      <c r="A133" s="430"/>
      <c r="B133" s="472"/>
      <c r="C133" s="432"/>
      <c r="D133" s="468"/>
      <c r="E133" s="476"/>
      <c r="F133" s="451"/>
    </row>
    <row r="134" spans="1:6" ht="12.75">
      <c r="A134" s="430" t="s">
        <v>6</v>
      </c>
      <c r="B134" s="472" t="s">
        <v>32</v>
      </c>
      <c r="C134" s="432" t="s">
        <v>8</v>
      </c>
      <c r="D134" s="468">
        <v>3</v>
      </c>
      <c r="E134" s="450"/>
      <c r="F134" s="451"/>
    </row>
    <row r="135" spans="1:6" ht="12.75">
      <c r="A135" s="430"/>
      <c r="B135" s="472"/>
      <c r="C135" s="432"/>
      <c r="D135" s="468"/>
      <c r="E135" s="450"/>
      <c r="F135" s="451"/>
    </row>
    <row r="136" spans="1:6" ht="12.75">
      <c r="A136" s="430"/>
      <c r="B136" s="474" t="s">
        <v>57</v>
      </c>
      <c r="C136" s="432"/>
      <c r="D136" s="468"/>
      <c r="E136" s="447"/>
      <c r="F136" s="451"/>
    </row>
    <row r="137" spans="1:6" ht="12.75">
      <c r="A137" s="430"/>
      <c r="B137" s="474" t="s">
        <v>77</v>
      </c>
      <c r="C137" s="432"/>
      <c r="D137" s="468"/>
      <c r="E137" s="447"/>
      <c r="F137" s="451"/>
    </row>
    <row r="138" spans="1:6" ht="12.75">
      <c r="A138" s="443" t="s">
        <v>7</v>
      </c>
      <c r="B138" s="452" t="s">
        <v>915</v>
      </c>
      <c r="C138" s="445" t="s">
        <v>14</v>
      </c>
      <c r="D138" s="446">
        <v>280</v>
      </c>
      <c r="E138" s="450"/>
      <c r="F138" s="451"/>
    </row>
    <row r="139" spans="1:6" ht="12.75">
      <c r="A139" s="443"/>
      <c r="B139" s="452"/>
      <c r="C139" s="445"/>
      <c r="D139" s="446"/>
      <c r="E139" s="450"/>
      <c r="F139" s="451"/>
    </row>
    <row r="140" spans="1:6" ht="12.75">
      <c r="A140" s="430" t="s">
        <v>9</v>
      </c>
      <c r="B140" s="452" t="s">
        <v>916</v>
      </c>
      <c r="C140" s="432" t="s">
        <v>14</v>
      </c>
      <c r="D140" s="468">
        <v>702</v>
      </c>
      <c r="E140" s="450"/>
      <c r="F140" s="451"/>
    </row>
    <row r="141" spans="1:6" ht="12.75">
      <c r="A141" s="430"/>
      <c r="B141" s="452"/>
      <c r="C141" s="432"/>
      <c r="D141" s="468"/>
      <c r="E141" s="450"/>
      <c r="F141" s="451"/>
    </row>
    <row r="142" spans="1:6" ht="12.75">
      <c r="A142" s="430" t="s">
        <v>129</v>
      </c>
      <c r="B142" s="452" t="s">
        <v>855</v>
      </c>
      <c r="C142" s="432" t="s">
        <v>856</v>
      </c>
      <c r="D142" s="468">
        <v>45</v>
      </c>
      <c r="E142" s="450"/>
      <c r="F142" s="451"/>
    </row>
    <row r="143" spans="1:6" ht="12.75">
      <c r="A143" s="430"/>
      <c r="B143" s="472"/>
      <c r="C143" s="432"/>
      <c r="D143" s="468"/>
      <c r="E143" s="447"/>
      <c r="F143" s="451"/>
    </row>
    <row r="144" spans="1:6" ht="12.75">
      <c r="A144" s="430"/>
      <c r="B144" s="474" t="s">
        <v>857</v>
      </c>
      <c r="C144" s="432"/>
      <c r="D144" s="468"/>
      <c r="E144" s="447"/>
      <c r="F144" s="451"/>
    </row>
    <row r="145" spans="1:6" ht="12.75">
      <c r="A145" s="430" t="s">
        <v>132</v>
      </c>
      <c r="B145" s="472" t="s">
        <v>917</v>
      </c>
      <c r="C145" s="432" t="s">
        <v>5</v>
      </c>
      <c r="D145" s="468">
        <v>66</v>
      </c>
      <c r="E145" s="471"/>
      <c r="F145" s="451"/>
    </row>
    <row r="146" spans="1:6" ht="12.75">
      <c r="A146" s="430"/>
      <c r="B146" s="472"/>
      <c r="C146" s="432"/>
      <c r="D146" s="468"/>
      <c r="E146" s="471"/>
      <c r="F146" s="451"/>
    </row>
    <row r="147" spans="1:6" ht="12.75">
      <c r="A147" s="430"/>
      <c r="B147" s="472"/>
      <c r="C147" s="432"/>
      <c r="D147" s="468"/>
      <c r="E147" s="471"/>
      <c r="F147" s="451"/>
    </row>
    <row r="148" spans="1:6" ht="12.75">
      <c r="A148" s="430" t="s">
        <v>134</v>
      </c>
      <c r="B148" s="472" t="s">
        <v>79</v>
      </c>
      <c r="C148" s="432" t="s">
        <v>5</v>
      </c>
      <c r="D148" s="468">
        <v>32</v>
      </c>
      <c r="E148" s="471"/>
      <c r="F148" s="451"/>
    </row>
    <row r="149" spans="1:6" ht="12.75">
      <c r="A149" s="430"/>
      <c r="B149" s="436"/>
      <c r="C149" s="432"/>
      <c r="D149" s="432"/>
      <c r="E149" s="485"/>
      <c r="F149" s="451"/>
    </row>
    <row r="150" spans="1:6" ht="12.75">
      <c r="A150" s="483">
        <v>4</v>
      </c>
      <c r="B150" s="436" t="s">
        <v>906</v>
      </c>
      <c r="C150" s="432"/>
      <c r="D150" s="468"/>
      <c r="E150" s="433"/>
      <c r="F150" s="451"/>
    </row>
    <row r="151" spans="1:6" ht="12.75">
      <c r="A151" s="430"/>
      <c r="B151" s="431"/>
      <c r="C151" s="432"/>
      <c r="D151" s="432"/>
      <c r="E151" s="433"/>
      <c r="F151" s="451"/>
    </row>
    <row r="152" spans="1:6" ht="38.25">
      <c r="A152" s="430" t="s">
        <v>107</v>
      </c>
      <c r="B152" s="472" t="s">
        <v>932</v>
      </c>
      <c r="C152" s="432" t="s">
        <v>847</v>
      </c>
      <c r="D152" s="432">
        <v>10</v>
      </c>
      <c r="E152" s="433"/>
      <c r="F152" s="451"/>
    </row>
    <row r="153" spans="1:6" ht="12.75">
      <c r="A153" s="430"/>
      <c r="B153" s="431"/>
      <c r="C153" s="432"/>
      <c r="D153" s="432"/>
      <c r="E153" s="433"/>
      <c r="F153" s="451"/>
    </row>
    <row r="154" spans="1:6" ht="12.75">
      <c r="A154" s="430"/>
      <c r="B154" s="436" t="s">
        <v>812</v>
      </c>
      <c r="C154" s="432"/>
      <c r="D154" s="432"/>
      <c r="E154" s="433"/>
      <c r="F154" s="451"/>
    </row>
    <row r="155" spans="1:6" ht="76.5">
      <c r="A155" s="430"/>
      <c r="B155" s="474" t="s">
        <v>862</v>
      </c>
      <c r="C155" s="432"/>
      <c r="D155" s="468"/>
      <c r="E155" s="473"/>
      <c r="F155" s="451"/>
    </row>
    <row r="156" spans="1:6" ht="12.75">
      <c r="A156" s="430" t="s">
        <v>6</v>
      </c>
      <c r="B156" s="455" t="s">
        <v>863</v>
      </c>
      <c r="C156" s="432" t="s">
        <v>5</v>
      </c>
      <c r="D156" s="468">
        <v>60</v>
      </c>
      <c r="E156" s="473"/>
      <c r="F156" s="451"/>
    </row>
    <row r="157" spans="1:6" ht="12.75">
      <c r="A157" s="430"/>
      <c r="B157" s="455"/>
      <c r="C157" s="432"/>
      <c r="D157" s="468"/>
      <c r="E157" s="473"/>
      <c r="F157" s="451"/>
    </row>
    <row r="158" spans="1:6" ht="12.75">
      <c r="A158" s="430" t="s">
        <v>125</v>
      </c>
      <c r="B158" s="472" t="s">
        <v>918</v>
      </c>
      <c r="C158" s="432" t="s">
        <v>5</v>
      </c>
      <c r="D158" s="432">
        <v>9</v>
      </c>
      <c r="E158" s="473"/>
      <c r="F158" s="451"/>
    </row>
    <row r="159" spans="1:6" ht="12.75">
      <c r="A159" s="454"/>
      <c r="B159" s="455"/>
      <c r="C159" s="486"/>
      <c r="D159" s="457"/>
      <c r="E159" s="487"/>
      <c r="F159" s="451"/>
    </row>
    <row r="160" spans="1:6" ht="12.75">
      <c r="A160" s="430"/>
      <c r="B160" s="431"/>
      <c r="C160" s="432"/>
      <c r="D160" s="432"/>
      <c r="E160" s="433"/>
      <c r="F160" s="434"/>
    </row>
    <row r="161" spans="1:6" ht="13.5" thickBot="1">
      <c r="A161" s="478"/>
      <c r="B161" s="479" t="s">
        <v>852</v>
      </c>
      <c r="C161" s="480"/>
      <c r="D161" s="480"/>
      <c r="E161" s="481"/>
      <c r="F161" s="482"/>
    </row>
    <row r="162" spans="1:5" ht="12.75">
      <c r="A162" s="379"/>
      <c r="B162" s="330"/>
      <c r="C162" s="329"/>
      <c r="D162" s="329"/>
      <c r="E162" s="331"/>
    </row>
    <row r="163" spans="1:5" ht="12.75">
      <c r="A163" s="379"/>
      <c r="B163" s="330"/>
      <c r="C163" s="329"/>
      <c r="D163" s="329"/>
      <c r="E163" s="331"/>
    </row>
    <row r="164" spans="1:5" ht="13.5" thickBot="1">
      <c r="A164" s="379"/>
      <c r="B164" s="330"/>
      <c r="C164" s="329"/>
      <c r="D164" s="329"/>
      <c r="E164" s="331"/>
    </row>
    <row r="165" spans="1:6" ht="12.75">
      <c r="A165" s="569" t="s">
        <v>3</v>
      </c>
      <c r="B165" s="571" t="s">
        <v>31</v>
      </c>
      <c r="C165" s="573" t="s">
        <v>0</v>
      </c>
      <c r="D165" s="573" t="s">
        <v>1</v>
      </c>
      <c r="E165" s="575" t="s">
        <v>825</v>
      </c>
      <c r="F165" s="577" t="s">
        <v>826</v>
      </c>
    </row>
    <row r="166" spans="1:6" ht="12.75">
      <c r="A166" s="570"/>
      <c r="B166" s="572"/>
      <c r="C166" s="574"/>
      <c r="D166" s="574"/>
      <c r="E166" s="576"/>
      <c r="F166" s="578"/>
    </row>
    <row r="167" spans="1:6" ht="12.75">
      <c r="A167" s="430"/>
      <c r="B167" s="431"/>
      <c r="C167" s="432"/>
      <c r="D167" s="432"/>
      <c r="E167" s="433"/>
      <c r="F167" s="434"/>
    </row>
    <row r="168" spans="1:6" ht="12.75">
      <c r="A168" s="483">
        <v>5</v>
      </c>
      <c r="B168" s="436" t="s">
        <v>907</v>
      </c>
      <c r="C168" s="432"/>
      <c r="D168" s="432"/>
      <c r="E168" s="433"/>
      <c r="F168" s="434"/>
    </row>
    <row r="169" spans="1:6" ht="12.75">
      <c r="A169" s="430"/>
      <c r="B169" s="431"/>
      <c r="C169" s="432"/>
      <c r="D169" s="432"/>
      <c r="E169" s="433"/>
      <c r="F169" s="434"/>
    </row>
    <row r="170" spans="1:6" ht="12.75">
      <c r="A170" s="454"/>
      <c r="B170" s="488" t="s">
        <v>85</v>
      </c>
      <c r="C170" s="486"/>
      <c r="D170" s="486"/>
      <c r="E170" s="489"/>
      <c r="F170" s="490"/>
    </row>
    <row r="171" spans="1:6" ht="32.25" customHeight="1">
      <c r="A171" s="454" t="s">
        <v>107</v>
      </c>
      <c r="B171" s="491" t="s">
        <v>920</v>
      </c>
      <c r="C171" s="486" t="s">
        <v>5</v>
      </c>
      <c r="D171" s="486">
        <v>25</v>
      </c>
      <c r="E171" s="489"/>
      <c r="F171" s="492"/>
    </row>
    <row r="172" spans="1:6" ht="12.75">
      <c r="A172" s="454"/>
      <c r="B172" s="455"/>
      <c r="C172" s="486"/>
      <c r="D172" s="493"/>
      <c r="E172" s="489"/>
      <c r="F172" s="492"/>
    </row>
    <row r="173" spans="1:6" ht="38.25">
      <c r="A173" s="454" t="s">
        <v>124</v>
      </c>
      <c r="B173" s="548" t="s">
        <v>921</v>
      </c>
      <c r="C173" s="486" t="s">
        <v>5</v>
      </c>
      <c r="D173" s="486">
        <v>10</v>
      </c>
      <c r="E173" s="489"/>
      <c r="F173" s="492"/>
    </row>
    <row r="174" spans="1:6" ht="12.75">
      <c r="A174" s="454"/>
      <c r="B174" s="548"/>
      <c r="C174" s="486"/>
      <c r="D174" s="486"/>
      <c r="E174" s="489"/>
      <c r="F174" s="492"/>
    </row>
    <row r="175" spans="1:6" ht="25.5">
      <c r="A175" s="454" t="s">
        <v>125</v>
      </c>
      <c r="B175" s="548" t="s">
        <v>922</v>
      </c>
      <c r="C175" s="486" t="s">
        <v>847</v>
      </c>
      <c r="D175" s="486">
        <v>25</v>
      </c>
      <c r="E175" s="489"/>
      <c r="F175" s="492"/>
    </row>
    <row r="176" spans="1:6" ht="12.75">
      <c r="A176" s="430"/>
      <c r="B176" s="431"/>
      <c r="C176" s="432"/>
      <c r="D176" s="432"/>
      <c r="E176" s="433"/>
      <c r="F176" s="492"/>
    </row>
    <row r="177" spans="1:6" ht="12.75">
      <c r="A177" s="454"/>
      <c r="B177" s="495" t="s">
        <v>929</v>
      </c>
      <c r="C177" s="496"/>
      <c r="D177" s="486"/>
      <c r="E177" s="497"/>
      <c r="F177" s="492"/>
    </row>
    <row r="178" spans="1:6" ht="13.5">
      <c r="A178" s="454"/>
      <c r="B178" s="488" t="s">
        <v>821</v>
      </c>
      <c r="C178" s="496"/>
      <c r="D178" s="486"/>
      <c r="E178" s="497"/>
      <c r="F178" s="492"/>
    </row>
    <row r="179" spans="1:6" ht="25.5">
      <c r="A179" s="454"/>
      <c r="B179" s="498" t="s">
        <v>925</v>
      </c>
      <c r="C179" s="496"/>
      <c r="D179" s="486"/>
      <c r="E179" s="497"/>
      <c r="F179" s="492"/>
    </row>
    <row r="180" spans="1:6" ht="63.75">
      <c r="A180" s="454"/>
      <c r="B180" s="499" t="s">
        <v>923</v>
      </c>
      <c r="C180" s="496"/>
      <c r="D180" s="486"/>
      <c r="E180" s="497"/>
      <c r="F180" s="492"/>
    </row>
    <row r="181" spans="1:6" ht="25.5">
      <c r="A181" s="454" t="s">
        <v>125</v>
      </c>
      <c r="B181" s="491" t="s">
        <v>924</v>
      </c>
      <c r="C181" s="486" t="s">
        <v>10</v>
      </c>
      <c r="D181" s="486">
        <v>80</v>
      </c>
      <c r="E181" s="497"/>
      <c r="F181" s="492"/>
    </row>
    <row r="182" spans="1:6" ht="12.75">
      <c r="A182" s="454"/>
      <c r="B182" s="495"/>
      <c r="C182" s="486"/>
      <c r="D182" s="486"/>
      <c r="E182" s="450"/>
      <c r="F182" s="492"/>
    </row>
    <row r="183" spans="1:6" ht="12.75">
      <c r="A183" s="454" t="s">
        <v>127</v>
      </c>
      <c r="B183" s="491" t="s">
        <v>926</v>
      </c>
      <c r="C183" s="486" t="s">
        <v>10</v>
      </c>
      <c r="D183" s="486">
        <v>80</v>
      </c>
      <c r="E183" s="497"/>
      <c r="F183" s="492"/>
    </row>
    <row r="184" spans="1:6" ht="12.75">
      <c r="A184" s="454"/>
      <c r="B184" s="491"/>
      <c r="C184" s="486"/>
      <c r="D184" s="486"/>
      <c r="E184" s="497"/>
      <c r="F184" s="492"/>
    </row>
    <row r="185" spans="1:6" ht="12.75">
      <c r="A185" s="454"/>
      <c r="B185" s="491"/>
      <c r="C185" s="486"/>
      <c r="D185" s="486"/>
      <c r="E185" s="497"/>
      <c r="F185" s="492"/>
    </row>
    <row r="186" spans="1:6" ht="12.75">
      <c r="A186" s="454" t="s">
        <v>129</v>
      </c>
      <c r="B186" s="491" t="s">
        <v>927</v>
      </c>
      <c r="C186" s="486" t="s">
        <v>10</v>
      </c>
      <c r="D186" s="486">
        <v>20</v>
      </c>
      <c r="E186" s="497"/>
      <c r="F186" s="492"/>
    </row>
    <row r="187" spans="1:6" ht="12.75">
      <c r="A187" s="454"/>
      <c r="B187" s="455"/>
      <c r="C187" s="486"/>
      <c r="D187" s="486"/>
      <c r="E187" s="497"/>
      <c r="F187" s="492"/>
    </row>
    <row r="188" spans="1:6" ht="12.75">
      <c r="A188" s="454" t="s">
        <v>132</v>
      </c>
      <c r="B188" s="491" t="s">
        <v>928</v>
      </c>
      <c r="C188" s="486" t="s">
        <v>10</v>
      </c>
      <c r="D188" s="486">
        <v>35</v>
      </c>
      <c r="E188" s="497"/>
      <c r="F188" s="492"/>
    </row>
    <row r="189" spans="1:6" ht="18" customHeight="1">
      <c r="A189" s="454"/>
      <c r="B189" s="455"/>
      <c r="C189" s="486"/>
      <c r="D189" s="486"/>
      <c r="E189" s="497"/>
      <c r="F189" s="492"/>
    </row>
    <row r="190" spans="1:6" ht="12.75">
      <c r="A190" s="430"/>
      <c r="B190" s="431"/>
      <c r="C190" s="432"/>
      <c r="D190" s="432"/>
      <c r="E190" s="475"/>
      <c r="F190" s="492"/>
    </row>
    <row r="191" spans="1:6" ht="51">
      <c r="A191" s="454" t="s">
        <v>168</v>
      </c>
      <c r="B191" s="491" t="s">
        <v>936</v>
      </c>
      <c r="C191" s="486" t="s">
        <v>10</v>
      </c>
      <c r="D191" s="486">
        <v>15</v>
      </c>
      <c r="E191" s="500"/>
      <c r="F191" s="492"/>
    </row>
    <row r="192" spans="1:6" ht="12.75">
      <c r="A192" s="454"/>
      <c r="B192" s="491"/>
      <c r="C192" s="486"/>
      <c r="D192" s="493"/>
      <c r="E192" s="500"/>
      <c r="F192" s="492"/>
    </row>
    <row r="193" spans="1:6" ht="12.75">
      <c r="A193" s="430"/>
      <c r="B193" s="455"/>
      <c r="C193" s="486"/>
      <c r="D193" s="486"/>
      <c r="E193" s="500"/>
      <c r="F193" s="492"/>
    </row>
    <row r="194" spans="1:6" ht="12.75">
      <c r="A194" s="430"/>
      <c r="B194" s="431"/>
      <c r="C194" s="432"/>
      <c r="D194" s="432"/>
      <c r="E194" s="433"/>
      <c r="F194" s="434"/>
    </row>
    <row r="195" spans="1:6" ht="13.5" thickBot="1">
      <c r="A195" s="478"/>
      <c r="B195" s="479" t="s">
        <v>858</v>
      </c>
      <c r="C195" s="480"/>
      <c r="D195" s="480"/>
      <c r="E195" s="481"/>
      <c r="F195" s="501"/>
    </row>
    <row r="196" spans="1:6" ht="12.75">
      <c r="A196" s="379"/>
      <c r="B196" s="339"/>
      <c r="C196" s="329"/>
      <c r="D196" s="329"/>
      <c r="E196" s="340"/>
      <c r="F196" s="358"/>
    </row>
    <row r="197" spans="1:6" ht="13.5" thickBot="1">
      <c r="A197" s="379"/>
      <c r="B197" s="339"/>
      <c r="C197" s="329"/>
      <c r="D197" s="329"/>
      <c r="E197" s="340"/>
      <c r="F197" s="358"/>
    </row>
    <row r="198" spans="1:6" ht="12.75">
      <c r="A198" s="569" t="s">
        <v>3</v>
      </c>
      <c r="B198" s="571" t="s">
        <v>31</v>
      </c>
      <c r="C198" s="573" t="s">
        <v>0</v>
      </c>
      <c r="D198" s="573" t="s">
        <v>1</v>
      </c>
      <c r="E198" s="575" t="s">
        <v>825</v>
      </c>
      <c r="F198" s="577" t="s">
        <v>826</v>
      </c>
    </row>
    <row r="199" spans="1:6" ht="12.75">
      <c r="A199" s="570"/>
      <c r="B199" s="572"/>
      <c r="C199" s="574"/>
      <c r="D199" s="574"/>
      <c r="E199" s="582"/>
      <c r="F199" s="583"/>
    </row>
    <row r="200" spans="1:6" ht="12.75">
      <c r="A200" s="570"/>
      <c r="B200" s="572"/>
      <c r="C200" s="574"/>
      <c r="D200" s="574"/>
      <c r="E200" s="582"/>
      <c r="F200" s="583"/>
    </row>
    <row r="201" spans="1:6" ht="11.25" customHeight="1">
      <c r="A201" s="570"/>
      <c r="B201" s="572"/>
      <c r="C201" s="574"/>
      <c r="D201" s="574"/>
      <c r="E201" s="582"/>
      <c r="F201" s="583"/>
    </row>
    <row r="202" spans="1:6" ht="12.75" hidden="1">
      <c r="A202" s="570"/>
      <c r="B202" s="572"/>
      <c r="C202" s="574"/>
      <c r="D202" s="574"/>
      <c r="E202" s="576"/>
      <c r="F202" s="578"/>
    </row>
    <row r="203" spans="1:6" ht="13.5" thickBot="1">
      <c r="A203" s="478"/>
      <c r="B203" s="550"/>
      <c r="C203" s="480"/>
      <c r="D203" s="480"/>
      <c r="E203" s="551"/>
      <c r="F203" s="552"/>
    </row>
    <row r="204" spans="1:6" ht="12.75">
      <c r="A204" s="543">
        <v>6</v>
      </c>
      <c r="B204" s="544" t="s">
        <v>908</v>
      </c>
      <c r="C204" s="545"/>
      <c r="D204" s="545"/>
      <c r="E204" s="546"/>
      <c r="F204" s="547"/>
    </row>
    <row r="205" spans="1:6" ht="12.75">
      <c r="A205" s="502"/>
      <c r="B205" s="488"/>
      <c r="C205" s="486"/>
      <c r="D205" s="486"/>
      <c r="E205" s="503"/>
      <c r="F205" s="504"/>
    </row>
    <row r="206" spans="1:6" ht="12.75">
      <c r="A206" s="502"/>
      <c r="B206" s="488" t="s">
        <v>933</v>
      </c>
      <c r="C206" s="486"/>
      <c r="D206" s="486"/>
      <c r="E206" s="503"/>
      <c r="F206" s="504"/>
    </row>
    <row r="207" spans="1:6" ht="12.75">
      <c r="A207" s="502"/>
      <c r="B207" s="488"/>
      <c r="C207" s="486"/>
      <c r="D207" s="486"/>
      <c r="E207" s="503"/>
      <c r="F207" s="504"/>
    </row>
    <row r="208" spans="1:6" ht="51">
      <c r="A208" s="502"/>
      <c r="B208" s="498" t="s">
        <v>935</v>
      </c>
      <c r="C208" s="486" t="s">
        <v>143</v>
      </c>
      <c r="D208" s="486">
        <v>4</v>
      </c>
      <c r="E208" s="503"/>
      <c r="F208" s="451"/>
    </row>
    <row r="209" spans="1:6" ht="12.75">
      <c r="A209" s="502"/>
      <c r="B209" s="488"/>
      <c r="C209" s="486"/>
      <c r="D209" s="486"/>
      <c r="E209" s="503"/>
      <c r="F209" s="451"/>
    </row>
    <row r="210" spans="1:6" ht="12.75">
      <c r="A210" s="502"/>
      <c r="B210" s="488" t="s">
        <v>934</v>
      </c>
      <c r="C210" s="486"/>
      <c r="D210" s="486"/>
      <c r="E210" s="503"/>
      <c r="F210" s="451"/>
    </row>
    <row r="211" spans="1:6" ht="12.75">
      <c r="A211" s="454"/>
      <c r="B211" s="455"/>
      <c r="C211" s="486"/>
      <c r="D211" s="486"/>
      <c r="E211" s="503"/>
      <c r="F211" s="451"/>
    </row>
    <row r="212" spans="1:6" ht="13.5">
      <c r="A212" s="454"/>
      <c r="B212" s="498" t="s">
        <v>822</v>
      </c>
      <c r="C212" s="486"/>
      <c r="D212" s="457"/>
      <c r="E212" s="503"/>
      <c r="F212" s="451"/>
    </row>
    <row r="213" spans="1:6" ht="25.5">
      <c r="A213" s="454" t="s">
        <v>4</v>
      </c>
      <c r="B213" s="491" t="s">
        <v>879</v>
      </c>
      <c r="C213" s="486" t="s">
        <v>5</v>
      </c>
      <c r="D213" s="457">
        <v>20</v>
      </c>
      <c r="E213" s="503"/>
      <c r="F213" s="451"/>
    </row>
    <row r="214" spans="1:6" ht="12.75">
      <c r="A214" s="454"/>
      <c r="B214" s="491"/>
      <c r="C214" s="486"/>
      <c r="D214" s="457"/>
      <c r="E214" s="503"/>
      <c r="F214" s="451"/>
    </row>
    <row r="215" spans="1:6" ht="38.25">
      <c r="A215" s="454" t="s">
        <v>124</v>
      </c>
      <c r="B215" s="548" t="s">
        <v>930</v>
      </c>
      <c r="C215" s="486" t="s">
        <v>847</v>
      </c>
      <c r="D215" s="486">
        <v>20</v>
      </c>
      <c r="E215" s="503"/>
      <c r="F215" s="451"/>
    </row>
    <row r="216" spans="1:6" ht="12.75">
      <c r="A216" s="454"/>
      <c r="B216" s="549"/>
      <c r="C216" s="486"/>
      <c r="D216" s="486"/>
      <c r="E216" s="503"/>
      <c r="F216" s="451"/>
    </row>
    <row r="217" spans="1:6" ht="12.75">
      <c r="A217" s="454"/>
      <c r="B217" s="498" t="s">
        <v>22</v>
      </c>
      <c r="C217" s="486"/>
      <c r="D217" s="457"/>
      <c r="E217" s="503"/>
      <c r="F217" s="451"/>
    </row>
    <row r="218" spans="1:6" ht="12.75">
      <c r="A218" s="454"/>
      <c r="B218" s="491"/>
      <c r="C218" s="486"/>
      <c r="D218" s="457"/>
      <c r="E218" s="503"/>
      <c r="F218" s="451"/>
    </row>
    <row r="219" spans="1:6" ht="12.75">
      <c r="A219" s="454"/>
      <c r="B219" s="498" t="s">
        <v>875</v>
      </c>
      <c r="C219" s="486"/>
      <c r="D219" s="457"/>
      <c r="E219" s="503"/>
      <c r="F219" s="451"/>
    </row>
    <row r="220" spans="1:6" ht="13.5">
      <c r="A220" s="454"/>
      <c r="B220" s="498" t="s">
        <v>876</v>
      </c>
      <c r="C220" s="486"/>
      <c r="D220" s="457"/>
      <c r="E220" s="503"/>
      <c r="F220" s="451"/>
    </row>
    <row r="221" spans="1:6" ht="12.75">
      <c r="A221" s="454" t="s">
        <v>124</v>
      </c>
      <c r="B221" s="491" t="s">
        <v>931</v>
      </c>
      <c r="C221" s="486" t="s">
        <v>5</v>
      </c>
      <c r="D221" s="457">
        <v>65</v>
      </c>
      <c r="E221" s="503"/>
      <c r="F221" s="451"/>
    </row>
    <row r="222" spans="1:6" ht="12.75">
      <c r="A222" s="454"/>
      <c r="B222" s="491"/>
      <c r="C222" s="486"/>
      <c r="D222" s="457"/>
      <c r="E222" s="503"/>
      <c r="F222" s="451"/>
    </row>
    <row r="223" spans="1:6" ht="12.75">
      <c r="A223" s="454" t="s">
        <v>7</v>
      </c>
      <c r="B223" s="491" t="s">
        <v>878</v>
      </c>
      <c r="C223" s="486" t="s">
        <v>5</v>
      </c>
      <c r="D223" s="468">
        <v>65</v>
      </c>
      <c r="E223" s="503"/>
      <c r="F223" s="451"/>
    </row>
    <row r="224" spans="1:6" ht="12.75">
      <c r="A224" s="454"/>
      <c r="B224" s="491"/>
      <c r="C224" s="486"/>
      <c r="D224" s="457"/>
      <c r="E224" s="503"/>
      <c r="F224" s="451"/>
    </row>
    <row r="225" spans="1:6" ht="12.75">
      <c r="A225" s="454"/>
      <c r="B225" s="498" t="s">
        <v>80</v>
      </c>
      <c r="C225" s="486"/>
      <c r="D225" s="457"/>
      <c r="E225" s="503"/>
      <c r="F225" s="451"/>
    </row>
    <row r="226" spans="1:6" ht="51">
      <c r="A226" s="454"/>
      <c r="B226" s="498" t="s">
        <v>881</v>
      </c>
      <c r="C226" s="486"/>
      <c r="D226" s="457"/>
      <c r="E226" s="503"/>
      <c r="F226" s="451"/>
    </row>
    <row r="227" spans="1:6" ht="12.75">
      <c r="A227" s="454" t="s">
        <v>127</v>
      </c>
      <c r="B227" s="491" t="s">
        <v>880</v>
      </c>
      <c r="C227" s="486" t="s">
        <v>5</v>
      </c>
      <c r="D227" s="457">
        <v>65</v>
      </c>
      <c r="E227" s="503"/>
      <c r="F227" s="451"/>
    </row>
    <row r="228" spans="1:6" ht="12.75">
      <c r="A228" s="454"/>
      <c r="B228" s="491"/>
      <c r="C228" s="486"/>
      <c r="D228" s="457"/>
      <c r="E228" s="503"/>
      <c r="F228" s="451"/>
    </row>
    <row r="229" spans="1:6" ht="12.75">
      <c r="A229" s="454" t="s">
        <v>129</v>
      </c>
      <c r="B229" s="491" t="s">
        <v>882</v>
      </c>
      <c r="C229" s="486" t="s">
        <v>5</v>
      </c>
      <c r="D229" s="457">
        <v>10</v>
      </c>
      <c r="E229" s="503"/>
      <c r="F229" s="451"/>
    </row>
    <row r="230" spans="1:6" ht="51">
      <c r="A230" s="454"/>
      <c r="B230" s="498" t="s">
        <v>883</v>
      </c>
      <c r="C230" s="486"/>
      <c r="D230" s="486"/>
      <c r="E230" s="503"/>
      <c r="F230" s="451"/>
    </row>
    <row r="231" spans="1:6" ht="12.75">
      <c r="A231" s="454" t="s">
        <v>132</v>
      </c>
      <c r="B231" s="491" t="s">
        <v>884</v>
      </c>
      <c r="C231" s="486" t="s">
        <v>5</v>
      </c>
      <c r="D231" s="457">
        <v>20</v>
      </c>
      <c r="E231" s="503"/>
      <c r="F231" s="451"/>
    </row>
    <row r="232" spans="1:6" ht="12.75">
      <c r="A232" s="454"/>
      <c r="B232" s="491"/>
      <c r="C232" s="486"/>
      <c r="D232" s="457"/>
      <c r="E232" s="503"/>
      <c r="F232" s="451"/>
    </row>
    <row r="233" spans="1:6" ht="12.75">
      <c r="A233" s="454"/>
      <c r="B233" s="455"/>
      <c r="C233" s="486"/>
      <c r="D233" s="486"/>
      <c r="E233" s="503"/>
      <c r="F233" s="451"/>
    </row>
    <row r="234" spans="1:6" ht="12.75">
      <c r="A234" s="454"/>
      <c r="B234" s="488" t="s">
        <v>885</v>
      </c>
      <c r="C234" s="486"/>
      <c r="D234" s="457"/>
      <c r="E234" s="503"/>
      <c r="F234" s="451"/>
    </row>
    <row r="235" spans="1:6" ht="12.75">
      <c r="A235" s="454" t="s">
        <v>4</v>
      </c>
      <c r="B235" s="455" t="s">
        <v>886</v>
      </c>
      <c r="C235" s="486" t="s">
        <v>887</v>
      </c>
      <c r="D235" s="486">
        <v>6</v>
      </c>
      <c r="E235" s="503"/>
      <c r="F235" s="451"/>
    </row>
    <row r="236" spans="1:6" ht="12.75">
      <c r="A236" s="454"/>
      <c r="B236" s="455"/>
      <c r="C236" s="486"/>
      <c r="D236" s="486"/>
      <c r="E236" s="503"/>
      <c r="F236" s="451"/>
    </row>
    <row r="237" spans="1:6" ht="12.75">
      <c r="A237" s="430"/>
      <c r="B237" s="472"/>
      <c r="C237" s="432"/>
      <c r="D237" s="432"/>
      <c r="E237" s="510"/>
      <c r="F237" s="511"/>
    </row>
    <row r="238" spans="1:6" ht="13.5" thickBot="1">
      <c r="A238" s="512"/>
      <c r="B238" s="479" t="s">
        <v>866</v>
      </c>
      <c r="C238" s="513"/>
      <c r="D238" s="513"/>
      <c r="E238" s="514"/>
      <c r="F238" s="515"/>
    </row>
    <row r="239" spans="1:6" ht="12.75">
      <c r="A239" s="381"/>
      <c r="B239" s="338"/>
      <c r="C239" s="336"/>
      <c r="D239" s="336"/>
      <c r="E239" s="341"/>
      <c r="F239" s="345"/>
    </row>
    <row r="240" spans="1:6" ht="12.75">
      <c r="A240" s="381"/>
      <c r="B240" s="338"/>
      <c r="C240" s="336"/>
      <c r="D240" s="336"/>
      <c r="E240" s="341"/>
      <c r="F240" s="345"/>
    </row>
  </sheetData>
  <sheetProtection/>
  <protectedRanges>
    <protectedRange sqref="E31:E32" name="Range1_1"/>
  </protectedRanges>
  <mergeCells count="34">
    <mergeCell ref="A1:B1"/>
    <mergeCell ref="A18:B18"/>
    <mergeCell ref="E18:F18"/>
    <mergeCell ref="A19:F19"/>
    <mergeCell ref="A20:A21"/>
    <mergeCell ref="B20:B21"/>
    <mergeCell ref="C20:C21"/>
    <mergeCell ref="D20:D21"/>
    <mergeCell ref="E20:E21"/>
    <mergeCell ref="F20:F21"/>
    <mergeCell ref="A70:A71"/>
    <mergeCell ref="B70:B71"/>
    <mergeCell ref="C70:C71"/>
    <mergeCell ref="D70:D71"/>
    <mergeCell ref="E70:E71"/>
    <mergeCell ref="F70:F71"/>
    <mergeCell ref="A123:A124"/>
    <mergeCell ref="B123:B124"/>
    <mergeCell ref="C123:C124"/>
    <mergeCell ref="D123:D124"/>
    <mergeCell ref="E123:E124"/>
    <mergeCell ref="F123:F124"/>
    <mergeCell ref="A165:A166"/>
    <mergeCell ref="B165:B166"/>
    <mergeCell ref="C165:C166"/>
    <mergeCell ref="D165:D166"/>
    <mergeCell ref="E165:E166"/>
    <mergeCell ref="F165:F166"/>
    <mergeCell ref="A198:A202"/>
    <mergeCell ref="B198:B202"/>
    <mergeCell ref="C198:C202"/>
    <mergeCell ref="D198:D202"/>
    <mergeCell ref="E198:E202"/>
    <mergeCell ref="F198:F202"/>
  </mergeCells>
  <printOptions/>
  <pageMargins left="0.7" right="0.7" top="0.75" bottom="0.75" header="0.3" footer="0.3"/>
  <pageSetup horizontalDpi="300" verticalDpi="300" orientation="portrait" scale="85" r:id="rId1"/>
  <rowBreaks count="5" manualBreakCount="5">
    <brk id="18" max="255" man="1"/>
    <brk id="69" max="255" man="1"/>
    <brk id="122" max="255" man="1"/>
    <brk id="163" max="255" man="1"/>
    <brk id="197" max="255"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64"/>
  <sheetViews>
    <sheetView view="pageBreakPreview" zoomScaleSheetLayoutView="100" zoomScalePageLayoutView="0" workbookViewId="0" topLeftCell="A1">
      <selection activeCell="B3" sqref="B3"/>
    </sheetView>
  </sheetViews>
  <sheetFormatPr defaultColWidth="9.140625" defaultRowHeight="12.75"/>
  <cols>
    <col min="1" max="1" width="7.7109375" style="331" customWidth="1"/>
    <col min="2" max="2" width="47.140625" style="324" customWidth="1"/>
    <col min="3" max="3" width="5.57421875" style="323" customWidth="1"/>
    <col min="4" max="4" width="6.57421875" style="323" customWidth="1"/>
    <col min="5" max="5" width="12.8515625" style="324" customWidth="1"/>
    <col min="6" max="6" width="15.140625" style="344" customWidth="1"/>
    <col min="7" max="7" width="22.421875" style="324" customWidth="1"/>
    <col min="8" max="16384" width="9.140625" style="324" customWidth="1"/>
  </cols>
  <sheetData>
    <row r="1" spans="1:2" ht="12.75">
      <c r="A1" s="555" t="s">
        <v>951</v>
      </c>
      <c r="B1" s="555"/>
    </row>
    <row r="2" ht="12.75">
      <c r="B2" s="382" t="s">
        <v>941</v>
      </c>
    </row>
    <row r="3" spans="1:6" ht="25.5">
      <c r="A3" s="375" t="s">
        <v>3</v>
      </c>
      <c r="B3" s="359" t="s">
        <v>104</v>
      </c>
      <c r="C3" s="360" t="s">
        <v>0</v>
      </c>
      <c r="D3" s="361" t="s">
        <v>1</v>
      </c>
      <c r="E3" s="362" t="s">
        <v>889</v>
      </c>
      <c r="F3" s="363" t="s">
        <v>890</v>
      </c>
    </row>
    <row r="4" spans="1:6" ht="12.75">
      <c r="A4" s="376"/>
      <c r="B4" s="364"/>
      <c r="C4" s="364"/>
      <c r="D4" s="365"/>
      <c r="E4" s="366"/>
      <c r="F4" s="367"/>
    </row>
    <row r="5" spans="1:6" ht="12.75">
      <c r="A5" s="377">
        <v>1</v>
      </c>
      <c r="B5" s="368" t="s">
        <v>891</v>
      </c>
      <c r="C5" s="364"/>
      <c r="D5" s="365"/>
      <c r="E5" s="366"/>
      <c r="F5" s="367"/>
    </row>
    <row r="6" spans="1:6" ht="12.75">
      <c r="A6" s="378"/>
      <c r="B6" s="369"/>
      <c r="C6" s="364"/>
      <c r="D6" s="365"/>
      <c r="E6" s="366"/>
      <c r="F6" s="367"/>
    </row>
    <row r="7" spans="1:6" ht="13.5">
      <c r="A7" s="377"/>
      <c r="B7" s="370" t="s">
        <v>894</v>
      </c>
      <c r="C7" s="364"/>
      <c r="D7" s="365"/>
      <c r="E7" s="366"/>
      <c r="F7" s="367"/>
    </row>
    <row r="8" spans="1:6" ht="13.5">
      <c r="A8" s="377"/>
      <c r="B8" s="370"/>
      <c r="C8" s="364"/>
      <c r="D8" s="365"/>
      <c r="E8" s="366"/>
      <c r="F8" s="367"/>
    </row>
    <row r="9" spans="1:6" ht="51">
      <c r="A9" s="378" t="s">
        <v>107</v>
      </c>
      <c r="B9" s="369" t="s">
        <v>909</v>
      </c>
      <c r="C9" s="364" t="s">
        <v>893</v>
      </c>
      <c r="D9" s="365">
        <v>1</v>
      </c>
      <c r="E9" s="366"/>
      <c r="F9" s="367"/>
    </row>
    <row r="10" spans="1:6" ht="12.75">
      <c r="A10" s="378"/>
      <c r="B10" s="369"/>
      <c r="C10" s="364"/>
      <c r="D10" s="365"/>
      <c r="E10" s="366"/>
      <c r="F10" s="367"/>
    </row>
    <row r="11" spans="1:6" ht="12.75">
      <c r="A11" s="378"/>
      <c r="B11" s="369"/>
      <c r="C11" s="364"/>
      <c r="D11" s="365"/>
      <c r="E11" s="366"/>
      <c r="F11" s="367"/>
    </row>
    <row r="12" spans="1:6" ht="38.25">
      <c r="A12" s="378" t="s">
        <v>124</v>
      </c>
      <c r="B12" s="369" t="s">
        <v>898</v>
      </c>
      <c r="C12" s="364" t="s">
        <v>893</v>
      </c>
      <c r="D12" s="365">
        <v>1</v>
      </c>
      <c r="E12" s="366"/>
      <c r="F12" s="367"/>
    </row>
    <row r="13" spans="1:6" ht="12.75">
      <c r="A13" s="378"/>
      <c r="B13" s="369"/>
      <c r="C13" s="364"/>
      <c r="D13" s="365"/>
      <c r="E13" s="366"/>
      <c r="F13" s="367"/>
    </row>
    <row r="14" spans="1:6" ht="25.5">
      <c r="A14" s="378" t="s">
        <v>125</v>
      </c>
      <c r="B14" s="369" t="s">
        <v>911</v>
      </c>
      <c r="C14" s="364" t="s">
        <v>895</v>
      </c>
      <c r="D14" s="371"/>
      <c r="E14" s="372"/>
      <c r="F14" s="367"/>
    </row>
    <row r="15" spans="1:6" ht="12.75">
      <c r="A15" s="378"/>
      <c r="B15" s="373"/>
      <c r="C15" s="364"/>
      <c r="D15" s="365"/>
      <c r="E15" s="366"/>
      <c r="F15" s="374"/>
    </row>
    <row r="16" spans="1:6" ht="12.75">
      <c r="A16" s="378"/>
      <c r="B16" s="373" t="s">
        <v>896</v>
      </c>
      <c r="C16" s="364"/>
      <c r="D16" s="365"/>
      <c r="E16" s="366"/>
      <c r="F16" s="374"/>
    </row>
    <row r="17" spans="1:6" s="327" customFormat="1" ht="29.25" customHeight="1">
      <c r="A17" s="579" t="s">
        <v>838</v>
      </c>
      <c r="B17" s="579"/>
      <c r="C17" s="325"/>
      <c r="D17" s="326"/>
      <c r="E17" s="580"/>
      <c r="F17" s="580"/>
    </row>
    <row r="18" spans="1:6" s="327" customFormat="1" ht="14.25" customHeight="1" thickBot="1">
      <c r="A18" s="581"/>
      <c r="B18" s="581"/>
      <c r="C18" s="581"/>
      <c r="D18" s="581"/>
      <c r="E18" s="581"/>
      <c r="F18" s="581"/>
    </row>
    <row r="19" spans="1:6" s="328" customFormat="1" ht="12.75" customHeight="1">
      <c r="A19" s="569" t="s">
        <v>3</v>
      </c>
      <c r="B19" s="571" t="s">
        <v>31</v>
      </c>
      <c r="C19" s="573" t="s">
        <v>0</v>
      </c>
      <c r="D19" s="573" t="s">
        <v>1</v>
      </c>
      <c r="E19" s="575" t="s">
        <v>825</v>
      </c>
      <c r="F19" s="577" t="s">
        <v>826</v>
      </c>
    </row>
    <row r="20" spans="1:6" s="328" customFormat="1" ht="12.75">
      <c r="A20" s="570"/>
      <c r="B20" s="572"/>
      <c r="C20" s="574"/>
      <c r="D20" s="574"/>
      <c r="E20" s="582"/>
      <c r="F20" s="583"/>
    </row>
    <row r="21" spans="1:6" ht="12.75">
      <c r="A21" s="430"/>
      <c r="B21" s="431"/>
      <c r="C21" s="432"/>
      <c r="D21" s="432"/>
      <c r="E21" s="433"/>
      <c r="F21" s="434"/>
    </row>
    <row r="22" spans="1:6" ht="12.75">
      <c r="A22" s="435">
        <v>2</v>
      </c>
      <c r="B22" s="436" t="s">
        <v>903</v>
      </c>
      <c r="C22" s="432"/>
      <c r="D22" s="432"/>
      <c r="E22" s="433"/>
      <c r="F22" s="434"/>
    </row>
    <row r="23" spans="1:6" ht="6.75" customHeight="1">
      <c r="A23" s="430"/>
      <c r="B23" s="431"/>
      <c r="C23" s="432"/>
      <c r="D23" s="432"/>
      <c r="E23" s="433"/>
      <c r="F23" s="434"/>
    </row>
    <row r="24" spans="1:6" s="328" customFormat="1" ht="12.75">
      <c r="A24" s="437"/>
      <c r="B24" s="438" t="s">
        <v>39</v>
      </c>
      <c r="C24" s="439"/>
      <c r="D24" s="440"/>
      <c r="E24" s="441"/>
      <c r="F24" s="442"/>
    </row>
    <row r="25" spans="1:6" s="327" customFormat="1" ht="6.75" customHeight="1">
      <c r="A25" s="443"/>
      <c r="B25" s="444"/>
      <c r="C25" s="445"/>
      <c r="D25" s="446"/>
      <c r="E25" s="447"/>
      <c r="F25" s="448"/>
    </row>
    <row r="26" spans="1:6" s="327" customFormat="1" ht="12.75">
      <c r="A26" s="443"/>
      <c r="B26" s="449" t="s">
        <v>40</v>
      </c>
      <c r="C26" s="445"/>
      <c r="D26" s="446"/>
      <c r="E26" s="450"/>
      <c r="F26" s="451"/>
    </row>
    <row r="27" spans="1:6" s="327" customFormat="1" ht="6.75" customHeight="1">
      <c r="A27" s="443"/>
      <c r="B27" s="452"/>
      <c r="C27" s="445"/>
      <c r="D27" s="446"/>
      <c r="E27" s="450"/>
      <c r="F27" s="451"/>
    </row>
    <row r="28" spans="1:6" s="327" customFormat="1" ht="51">
      <c r="A28" s="443" t="s">
        <v>4</v>
      </c>
      <c r="B28" s="453" t="s">
        <v>827</v>
      </c>
      <c r="C28" s="445" t="s">
        <v>5</v>
      </c>
      <c r="D28" s="446">
        <v>312</v>
      </c>
      <c r="E28" s="450"/>
      <c r="F28" s="451"/>
    </row>
    <row r="29" spans="1:6" s="327" customFormat="1" ht="6" customHeight="1">
      <c r="A29" s="443"/>
      <c r="B29" s="452"/>
      <c r="C29" s="445"/>
      <c r="D29" s="446"/>
      <c r="E29" s="450"/>
      <c r="F29" s="451"/>
    </row>
    <row r="30" spans="1:6" s="337" customFormat="1" ht="12.75">
      <c r="A30" s="454"/>
      <c r="B30" s="455"/>
      <c r="C30" s="456"/>
      <c r="D30" s="457"/>
      <c r="E30" s="450"/>
      <c r="F30" s="451"/>
    </row>
    <row r="31" spans="1:6" s="337" customFormat="1" ht="12.75">
      <c r="A31" s="454"/>
      <c r="B31" s="455"/>
      <c r="C31" s="456"/>
      <c r="D31" s="457"/>
      <c r="E31" s="450"/>
      <c r="F31" s="451"/>
    </row>
    <row r="32" spans="1:6" s="327" customFormat="1" ht="25.5">
      <c r="A32" s="443"/>
      <c r="B32" s="444" t="s">
        <v>41</v>
      </c>
      <c r="C32" s="445"/>
      <c r="D32" s="446"/>
      <c r="E32" s="450"/>
      <c r="F32" s="451"/>
    </row>
    <row r="33" spans="1:6" s="327" customFormat="1" ht="38.25">
      <c r="A33" s="443" t="s">
        <v>6</v>
      </c>
      <c r="B33" s="458" t="s">
        <v>823</v>
      </c>
      <c r="C33" s="445" t="s">
        <v>8</v>
      </c>
      <c r="D33" s="446">
        <v>180</v>
      </c>
      <c r="E33" s="450"/>
      <c r="F33" s="451"/>
    </row>
    <row r="34" spans="1:6" s="327" customFormat="1" ht="7.5" customHeight="1">
      <c r="A34" s="443"/>
      <c r="B34" s="449"/>
      <c r="C34" s="445"/>
      <c r="D34" s="446"/>
      <c r="E34" s="450"/>
      <c r="F34" s="451"/>
    </row>
    <row r="35" spans="1:6" s="327" customFormat="1" ht="12.75">
      <c r="A35" s="443" t="s">
        <v>7</v>
      </c>
      <c r="B35" s="452" t="s">
        <v>800</v>
      </c>
      <c r="C35" s="445" t="s">
        <v>8</v>
      </c>
      <c r="D35" s="446">
        <v>46</v>
      </c>
      <c r="E35" s="450"/>
      <c r="F35" s="451"/>
    </row>
    <row r="36" spans="1:6" s="327" customFormat="1" ht="6" customHeight="1">
      <c r="A36" s="443"/>
      <c r="B36" s="449"/>
      <c r="C36" s="445"/>
      <c r="D36" s="446"/>
      <c r="E36" s="450"/>
      <c r="F36" s="451"/>
    </row>
    <row r="37" spans="1:6" s="327" customFormat="1" ht="12.75">
      <c r="A37" s="443" t="s">
        <v>9</v>
      </c>
      <c r="B37" s="452" t="s">
        <v>824</v>
      </c>
      <c r="C37" s="445"/>
      <c r="D37" s="446"/>
      <c r="E37" s="450"/>
      <c r="F37" s="451"/>
    </row>
    <row r="38" spans="1:6" s="327" customFormat="1" ht="12.75">
      <c r="A38" s="443"/>
      <c r="B38" s="452" t="s">
        <v>42</v>
      </c>
      <c r="C38" s="445" t="s">
        <v>8</v>
      </c>
      <c r="D38" s="446">
        <v>80</v>
      </c>
      <c r="E38" s="450"/>
      <c r="F38" s="451"/>
    </row>
    <row r="39" spans="1:6" s="327" customFormat="1" ht="7.5" customHeight="1">
      <c r="A39" s="443"/>
      <c r="B39" s="452"/>
      <c r="C39" s="445"/>
      <c r="D39" s="446"/>
      <c r="E39" s="450"/>
      <c r="F39" s="451"/>
    </row>
    <row r="40" spans="1:6" s="327" customFormat="1" ht="12.75">
      <c r="A40" s="443" t="s">
        <v>11</v>
      </c>
      <c r="B40" s="452" t="s">
        <v>43</v>
      </c>
      <c r="C40" s="445" t="s">
        <v>8</v>
      </c>
      <c r="D40" s="446">
        <v>4</v>
      </c>
      <c r="E40" s="450"/>
      <c r="F40" s="451"/>
    </row>
    <row r="41" spans="1:6" s="327" customFormat="1" ht="6.75" customHeight="1">
      <c r="A41" s="443"/>
      <c r="B41" s="452"/>
      <c r="C41" s="445"/>
      <c r="D41" s="446"/>
      <c r="E41" s="450"/>
      <c r="F41" s="451"/>
    </row>
    <row r="42" spans="1:6" s="327" customFormat="1" ht="12.75">
      <c r="A42" s="443" t="s">
        <v>13</v>
      </c>
      <c r="B42" s="452" t="s">
        <v>44</v>
      </c>
      <c r="C42" s="445" t="s">
        <v>8</v>
      </c>
      <c r="D42" s="446">
        <f>D40</f>
        <v>4</v>
      </c>
      <c r="E42" s="450"/>
      <c r="F42" s="451"/>
    </row>
    <row r="43" spans="1:6" s="327" customFormat="1" ht="7.5" customHeight="1">
      <c r="A43" s="443"/>
      <c r="B43" s="452"/>
      <c r="C43" s="445"/>
      <c r="D43" s="446"/>
      <c r="E43" s="450"/>
      <c r="F43" s="451"/>
    </row>
    <row r="44" spans="1:6" s="327" customFormat="1" ht="12.75">
      <c r="A44" s="443"/>
      <c r="B44" s="449" t="s">
        <v>45</v>
      </c>
      <c r="C44" s="445"/>
      <c r="D44" s="446"/>
      <c r="E44" s="450"/>
      <c r="F44" s="451"/>
    </row>
    <row r="45" spans="1:6" s="327" customFormat="1" ht="51">
      <c r="A45" s="443" t="s">
        <v>15</v>
      </c>
      <c r="B45" s="453" t="s">
        <v>828</v>
      </c>
      <c r="C45" s="445"/>
      <c r="D45" s="446"/>
      <c r="E45" s="450"/>
      <c r="F45" s="451"/>
    </row>
    <row r="46" spans="1:6" s="327" customFormat="1" ht="12.75">
      <c r="A46" s="443"/>
      <c r="B46" s="452"/>
      <c r="C46" s="445" t="s">
        <v>8</v>
      </c>
      <c r="D46" s="446">
        <v>120</v>
      </c>
      <c r="E46" s="459"/>
      <c r="F46" s="451"/>
    </row>
    <row r="47" spans="1:6" s="327" customFormat="1" ht="6.75" customHeight="1">
      <c r="A47" s="443"/>
      <c r="B47" s="452"/>
      <c r="C47" s="445"/>
      <c r="D47" s="446"/>
      <c r="E47" s="450"/>
      <c r="F47" s="451"/>
    </row>
    <row r="48" spans="1:6" s="327" customFormat="1" ht="12.75">
      <c r="A48" s="443"/>
      <c r="B48" s="452"/>
      <c r="C48" s="445"/>
      <c r="D48" s="446"/>
      <c r="E48" s="450"/>
      <c r="F48" s="451"/>
    </row>
    <row r="49" spans="1:6" s="327" customFormat="1" ht="25.5">
      <c r="A49" s="443" t="s">
        <v>16</v>
      </c>
      <c r="B49" s="453" t="s">
        <v>820</v>
      </c>
      <c r="C49" s="445" t="s">
        <v>8</v>
      </c>
      <c r="D49" s="446">
        <v>120</v>
      </c>
      <c r="E49" s="450"/>
      <c r="F49" s="451"/>
    </row>
    <row r="50" spans="1:6" s="327" customFormat="1" ht="7.5" customHeight="1">
      <c r="A50" s="443"/>
      <c r="B50" s="452"/>
      <c r="C50" s="445"/>
      <c r="D50" s="446"/>
      <c r="E50" s="450"/>
      <c r="F50" s="451"/>
    </row>
    <row r="51" spans="1:6" s="327" customFormat="1" ht="25.5">
      <c r="A51" s="443" t="s">
        <v>799</v>
      </c>
      <c r="B51" s="453" t="s">
        <v>46</v>
      </c>
      <c r="C51" s="445" t="s">
        <v>5</v>
      </c>
      <c r="D51" s="446">
        <v>180</v>
      </c>
      <c r="E51" s="450"/>
      <c r="F51" s="451"/>
    </row>
    <row r="52" spans="1:6" s="327" customFormat="1" ht="5.25" customHeight="1">
      <c r="A52" s="443"/>
      <c r="B52" s="452"/>
      <c r="C52" s="445"/>
      <c r="D52" s="446"/>
      <c r="E52" s="450"/>
      <c r="F52" s="451"/>
    </row>
    <row r="53" spans="1:6" s="327" customFormat="1" ht="12.75">
      <c r="A53" s="443"/>
      <c r="B53" s="449" t="s">
        <v>47</v>
      </c>
      <c r="C53" s="445"/>
      <c r="D53" s="446"/>
      <c r="E53" s="450"/>
      <c r="F53" s="451"/>
    </row>
    <row r="54" spans="1:6" s="327" customFormat="1" ht="24" customHeight="1">
      <c r="A54" s="443" t="s">
        <v>17</v>
      </c>
      <c r="B54" s="453" t="s">
        <v>48</v>
      </c>
      <c r="C54" s="445" t="s">
        <v>5</v>
      </c>
      <c r="D54" s="446">
        <v>180</v>
      </c>
      <c r="E54" s="450"/>
      <c r="F54" s="451"/>
    </row>
    <row r="55" spans="1:6" s="327" customFormat="1" ht="8.25" customHeight="1">
      <c r="A55" s="443"/>
      <c r="B55" s="452"/>
      <c r="C55" s="445"/>
      <c r="D55" s="446"/>
      <c r="E55" s="450"/>
      <c r="F55" s="451"/>
    </row>
    <row r="56" spans="1:6" s="327" customFormat="1" ht="12.75">
      <c r="A56" s="443"/>
      <c r="B56" s="449" t="s">
        <v>49</v>
      </c>
      <c r="C56" s="445"/>
      <c r="D56" s="446"/>
      <c r="E56" s="450"/>
      <c r="F56" s="451"/>
    </row>
    <row r="57" spans="1:6" s="327" customFormat="1" ht="38.25">
      <c r="A57" s="443" t="s">
        <v>18</v>
      </c>
      <c r="B57" s="453" t="s">
        <v>50</v>
      </c>
      <c r="C57" s="445" t="s">
        <v>5</v>
      </c>
      <c r="D57" s="446">
        <v>180</v>
      </c>
      <c r="E57" s="450"/>
      <c r="F57" s="451"/>
    </row>
    <row r="58" spans="1:6" s="327" customFormat="1" ht="7.5" customHeight="1">
      <c r="A58" s="443"/>
      <c r="B58" s="453"/>
      <c r="C58" s="445"/>
      <c r="D58" s="446"/>
      <c r="E58" s="450"/>
      <c r="F58" s="451"/>
    </row>
    <row r="59" spans="1:6" s="327" customFormat="1" ht="12.75">
      <c r="A59" s="443"/>
      <c r="B59" s="449" t="s">
        <v>51</v>
      </c>
      <c r="C59" s="445"/>
      <c r="D59" s="446"/>
      <c r="E59" s="450"/>
      <c r="F59" s="451"/>
    </row>
    <row r="60" spans="1:6" s="327" customFormat="1" ht="12.75">
      <c r="A60" s="443"/>
      <c r="B60" s="449" t="s">
        <v>52</v>
      </c>
      <c r="C60" s="445"/>
      <c r="D60" s="446"/>
      <c r="E60" s="450"/>
      <c r="F60" s="451"/>
    </row>
    <row r="61" spans="1:6" s="327" customFormat="1" ht="12.75">
      <c r="A61" s="443"/>
      <c r="B61" s="449" t="s">
        <v>53</v>
      </c>
      <c r="C61" s="445"/>
      <c r="D61" s="446"/>
      <c r="E61" s="450"/>
      <c r="F61" s="451"/>
    </row>
    <row r="62" spans="1:6" s="327" customFormat="1" ht="12.75">
      <c r="A62" s="443" t="s">
        <v>20</v>
      </c>
      <c r="B62" s="452" t="s">
        <v>810</v>
      </c>
      <c r="C62" s="445" t="s">
        <v>5</v>
      </c>
      <c r="D62" s="446">
        <v>45</v>
      </c>
      <c r="E62" s="450"/>
      <c r="F62" s="451"/>
    </row>
    <row r="63" spans="1:6" s="327" customFormat="1" ht="7.5" customHeight="1">
      <c r="A63" s="443"/>
      <c r="B63" s="452"/>
      <c r="C63" s="445"/>
      <c r="D63" s="446"/>
      <c r="E63" s="450"/>
      <c r="F63" s="451"/>
    </row>
    <row r="64" spans="1:6" s="327" customFormat="1" ht="12.75">
      <c r="A64" s="443"/>
      <c r="B64" s="452"/>
      <c r="C64" s="445"/>
      <c r="D64" s="446"/>
      <c r="E64" s="450"/>
      <c r="F64" s="451"/>
    </row>
    <row r="65" spans="1:6" s="327" customFormat="1" ht="6.75" customHeight="1">
      <c r="A65" s="443"/>
      <c r="B65" s="452"/>
      <c r="C65" s="445"/>
      <c r="D65" s="446"/>
      <c r="E65" s="450"/>
      <c r="F65" s="451"/>
    </row>
    <row r="66" spans="1:6" s="327" customFormat="1" ht="13.5" thickBot="1">
      <c r="A66" s="460"/>
      <c r="B66" s="461" t="s">
        <v>897</v>
      </c>
      <c r="C66" s="462"/>
      <c r="D66" s="463"/>
      <c r="E66" s="464"/>
      <c r="F66" s="465"/>
    </row>
    <row r="67" spans="1:6" s="327" customFormat="1" ht="12.75">
      <c r="A67" s="380"/>
      <c r="B67" s="335"/>
      <c r="C67" s="332"/>
      <c r="D67" s="333"/>
      <c r="E67" s="334"/>
      <c r="F67" s="334"/>
    </row>
    <row r="68" spans="1:6" s="327" customFormat="1" ht="13.5" thickBot="1">
      <c r="A68" s="380"/>
      <c r="B68" s="335"/>
      <c r="C68" s="332"/>
      <c r="D68" s="333"/>
      <c r="E68" s="334"/>
      <c r="F68" s="334"/>
    </row>
    <row r="69" spans="1:6" s="328" customFormat="1" ht="12.75">
      <c r="A69" s="569" t="s">
        <v>3</v>
      </c>
      <c r="B69" s="571" t="s">
        <v>31</v>
      </c>
      <c r="C69" s="573" t="s">
        <v>0</v>
      </c>
      <c r="D69" s="573" t="s">
        <v>1</v>
      </c>
      <c r="E69" s="575" t="s">
        <v>825</v>
      </c>
      <c r="F69" s="577" t="s">
        <v>826</v>
      </c>
    </row>
    <row r="70" spans="1:6" s="328" customFormat="1" ht="12.75">
      <c r="A70" s="570"/>
      <c r="B70" s="572"/>
      <c r="C70" s="574"/>
      <c r="D70" s="574"/>
      <c r="E70" s="576"/>
      <c r="F70" s="578"/>
    </row>
    <row r="71" spans="1:6" s="327" customFormat="1" ht="12.75">
      <c r="A71" s="443"/>
      <c r="B71" s="452"/>
      <c r="C71" s="445"/>
      <c r="D71" s="446"/>
      <c r="E71" s="466"/>
      <c r="F71" s="451"/>
    </row>
    <row r="72" spans="1:6" s="327" customFormat="1" ht="7.5" customHeight="1">
      <c r="A72" s="443"/>
      <c r="B72" s="452"/>
      <c r="C72" s="445"/>
      <c r="D72" s="446"/>
      <c r="E72" s="450"/>
      <c r="F72" s="451"/>
    </row>
    <row r="73" spans="1:6" s="327" customFormat="1" ht="12.75">
      <c r="A73" s="443"/>
      <c r="B73" s="449" t="s">
        <v>54</v>
      </c>
      <c r="C73" s="445"/>
      <c r="D73" s="446"/>
      <c r="E73" s="450"/>
      <c r="F73" s="451"/>
    </row>
    <row r="74" spans="1:6" s="327" customFormat="1" ht="12.75">
      <c r="A74" s="443"/>
      <c r="B74" s="449" t="s">
        <v>53</v>
      </c>
      <c r="C74" s="445"/>
      <c r="D74" s="446"/>
      <c r="E74" s="450"/>
      <c r="F74" s="451"/>
    </row>
    <row r="75" spans="1:6" s="327" customFormat="1" ht="12.75">
      <c r="A75" s="443" t="s">
        <v>21</v>
      </c>
      <c r="B75" s="452" t="s">
        <v>90</v>
      </c>
      <c r="C75" s="445" t="s">
        <v>8</v>
      </c>
      <c r="D75" s="446">
        <v>12</v>
      </c>
      <c r="E75" s="467"/>
      <c r="F75" s="451"/>
    </row>
    <row r="76" spans="1:6" s="327" customFormat="1" ht="8.25" customHeight="1">
      <c r="A76" s="443"/>
      <c r="B76" s="452"/>
      <c r="C76" s="445"/>
      <c r="D76" s="446"/>
      <c r="E76" s="467"/>
      <c r="F76" s="451"/>
    </row>
    <row r="77" spans="1:6" s="327" customFormat="1" ht="12.75">
      <c r="A77" s="443" t="s">
        <v>25</v>
      </c>
      <c r="B77" s="452" t="s">
        <v>98</v>
      </c>
      <c r="C77" s="445" t="s">
        <v>8</v>
      </c>
      <c r="D77" s="446">
        <v>11</v>
      </c>
      <c r="E77" s="467"/>
      <c r="F77" s="451"/>
    </row>
    <row r="78" spans="1:6" s="327" customFormat="1" ht="6" customHeight="1">
      <c r="A78" s="443"/>
      <c r="B78" s="452"/>
      <c r="C78" s="445"/>
      <c r="D78" s="446"/>
      <c r="E78" s="467"/>
      <c r="F78" s="451"/>
    </row>
    <row r="79" spans="1:6" s="327" customFormat="1" ht="12.75">
      <c r="A79" s="443" t="s">
        <v>809</v>
      </c>
      <c r="B79" s="452" t="s">
        <v>839</v>
      </c>
      <c r="C79" s="445" t="s">
        <v>840</v>
      </c>
      <c r="D79" s="468">
        <v>29</v>
      </c>
      <c r="E79" s="467"/>
      <c r="F79" s="451"/>
    </row>
    <row r="80" spans="1:6" s="327" customFormat="1" ht="12.75">
      <c r="A80" s="443"/>
      <c r="B80" s="449" t="s">
        <v>57</v>
      </c>
      <c r="C80" s="445"/>
      <c r="D80" s="446"/>
      <c r="E80" s="450"/>
      <c r="F80" s="451"/>
    </row>
    <row r="81" spans="1:6" s="327" customFormat="1" ht="12.75">
      <c r="A81" s="443"/>
      <c r="B81" s="469" t="s">
        <v>58</v>
      </c>
      <c r="C81" s="445"/>
      <c r="D81" s="446"/>
      <c r="E81" s="450"/>
      <c r="F81" s="451"/>
    </row>
    <row r="82" spans="1:6" s="327" customFormat="1" ht="12.75">
      <c r="A82" s="443" t="s">
        <v>179</v>
      </c>
      <c r="B82" s="452" t="s">
        <v>843</v>
      </c>
      <c r="C82" s="445" t="s">
        <v>14</v>
      </c>
      <c r="D82" s="446">
        <v>262</v>
      </c>
      <c r="E82" s="450"/>
      <c r="F82" s="451"/>
    </row>
    <row r="83" spans="1:6" s="327" customFormat="1" ht="7.5" customHeight="1">
      <c r="A83" s="443"/>
      <c r="B83" s="452"/>
      <c r="C83" s="445"/>
      <c r="D83" s="446"/>
      <c r="E83" s="450"/>
      <c r="F83" s="451"/>
    </row>
    <row r="84" spans="1:6" s="327" customFormat="1" ht="12.75">
      <c r="A84" s="443" t="s">
        <v>214</v>
      </c>
      <c r="B84" s="452" t="s">
        <v>844</v>
      </c>
      <c r="C84" s="445" t="s">
        <v>14</v>
      </c>
      <c r="D84" s="446">
        <v>720</v>
      </c>
      <c r="E84" s="450"/>
      <c r="F84" s="451"/>
    </row>
    <row r="85" spans="1:6" s="327" customFormat="1" ht="6.75" customHeight="1">
      <c r="A85" s="443"/>
      <c r="B85" s="452"/>
      <c r="C85" s="445"/>
      <c r="D85" s="446"/>
      <c r="E85" s="450"/>
      <c r="F85" s="451"/>
    </row>
    <row r="86" spans="1:6" s="327" customFormat="1" ht="6.75" customHeight="1">
      <c r="A86" s="443"/>
      <c r="B86" s="452"/>
      <c r="C86" s="445"/>
      <c r="D86" s="446"/>
      <c r="E86" s="450"/>
      <c r="F86" s="451"/>
    </row>
    <row r="87" spans="1:6" s="327" customFormat="1" ht="6.75" customHeight="1">
      <c r="A87" s="443"/>
      <c r="B87" s="452"/>
      <c r="C87" s="445"/>
      <c r="D87" s="446"/>
      <c r="E87" s="450"/>
      <c r="F87" s="451"/>
    </row>
    <row r="88" spans="1:6" s="327" customFormat="1" ht="12.75">
      <c r="A88" s="443" t="s">
        <v>216</v>
      </c>
      <c r="B88" s="452" t="s">
        <v>845</v>
      </c>
      <c r="C88" s="445" t="s">
        <v>14</v>
      </c>
      <c r="D88" s="446">
        <v>84</v>
      </c>
      <c r="E88" s="450"/>
      <c r="F88" s="451"/>
    </row>
    <row r="89" spans="1:6" s="327" customFormat="1" ht="8.25" customHeight="1">
      <c r="A89" s="443"/>
      <c r="B89" s="452"/>
      <c r="C89" s="445"/>
      <c r="D89" s="446"/>
      <c r="E89" s="450"/>
      <c r="F89" s="451"/>
    </row>
    <row r="90" spans="1:6" s="327" customFormat="1" ht="12.75">
      <c r="A90" s="443"/>
      <c r="B90" s="449" t="s">
        <v>62</v>
      </c>
      <c r="C90" s="445"/>
      <c r="D90" s="446"/>
      <c r="E90" s="470"/>
      <c r="F90" s="451"/>
    </row>
    <row r="91" spans="1:6" s="327" customFormat="1" ht="38.25">
      <c r="A91" s="443" t="s">
        <v>218</v>
      </c>
      <c r="B91" s="453" t="s">
        <v>64</v>
      </c>
      <c r="C91" s="445" t="s">
        <v>5</v>
      </c>
      <c r="D91" s="446">
        <v>180</v>
      </c>
      <c r="E91" s="471"/>
      <c r="F91" s="451"/>
    </row>
    <row r="92" spans="1:6" s="327" customFormat="1" ht="8.25" customHeight="1">
      <c r="A92" s="443"/>
      <c r="B92" s="453"/>
      <c r="C92" s="445"/>
      <c r="D92" s="446"/>
      <c r="E92" s="450"/>
      <c r="F92" s="451"/>
    </row>
    <row r="93" spans="1:6" s="327" customFormat="1" ht="12.75">
      <c r="A93" s="443"/>
      <c r="B93" s="449" t="s">
        <v>65</v>
      </c>
      <c r="C93" s="445"/>
      <c r="D93" s="446"/>
      <c r="E93" s="470"/>
      <c r="F93" s="451"/>
    </row>
    <row r="94" spans="1:6" s="327" customFormat="1" ht="12.75">
      <c r="A94" s="443" t="s">
        <v>220</v>
      </c>
      <c r="B94" s="452" t="s">
        <v>84</v>
      </c>
      <c r="C94" s="445" t="s">
        <v>5</v>
      </c>
      <c r="D94" s="446">
        <v>13</v>
      </c>
      <c r="E94" s="471"/>
      <c r="F94" s="451"/>
    </row>
    <row r="95" spans="1:6" s="327" customFormat="1" ht="12.75">
      <c r="A95" s="443"/>
      <c r="B95" s="452"/>
      <c r="C95" s="445"/>
      <c r="D95" s="446"/>
      <c r="E95" s="450"/>
      <c r="F95" s="451"/>
    </row>
    <row r="96" spans="1:6" s="327" customFormat="1" ht="12.75">
      <c r="A96" s="443" t="s">
        <v>222</v>
      </c>
      <c r="B96" s="452" t="s">
        <v>68</v>
      </c>
      <c r="C96" s="445" t="s">
        <v>5</v>
      </c>
      <c r="D96" s="446">
        <v>46</v>
      </c>
      <c r="E96" s="471"/>
      <c r="F96" s="451"/>
    </row>
    <row r="97" spans="1:6" s="327" customFormat="1" ht="12.75">
      <c r="A97" s="443"/>
      <c r="B97" s="452"/>
      <c r="C97" s="445"/>
      <c r="D97" s="446"/>
      <c r="E97" s="450"/>
      <c r="F97" s="451"/>
    </row>
    <row r="98" spans="1:6" s="327" customFormat="1" ht="12.75">
      <c r="A98" s="443"/>
      <c r="B98" s="452"/>
      <c r="C98" s="445"/>
      <c r="D98" s="446"/>
      <c r="E98" s="450"/>
      <c r="F98" s="451"/>
    </row>
    <row r="99" spans="1:6" s="327" customFormat="1" ht="12.75">
      <c r="A99" s="443" t="s">
        <v>224</v>
      </c>
      <c r="B99" s="452" t="s">
        <v>846</v>
      </c>
      <c r="C99" s="445" t="s">
        <v>847</v>
      </c>
      <c r="D99" s="446">
        <v>14</v>
      </c>
      <c r="E99" s="471"/>
      <c r="F99" s="451"/>
    </row>
    <row r="100" spans="1:6" s="327" customFormat="1" ht="12.75">
      <c r="A100" s="443"/>
      <c r="B100" s="452"/>
      <c r="C100" s="445"/>
      <c r="D100" s="446"/>
      <c r="E100" s="450"/>
      <c r="F100" s="451"/>
    </row>
    <row r="101" spans="1:6" ht="12.75">
      <c r="A101" s="430"/>
      <c r="B101" s="472"/>
      <c r="C101" s="432"/>
      <c r="D101" s="468"/>
      <c r="E101" s="471"/>
      <c r="F101" s="451"/>
    </row>
    <row r="102" spans="1:6" ht="12.75">
      <c r="A102" s="430"/>
      <c r="B102" s="472"/>
      <c r="C102" s="432"/>
      <c r="D102" s="468"/>
      <c r="E102" s="471"/>
      <c r="F102" s="451"/>
    </row>
    <row r="103" spans="1:6" s="327" customFormat="1" ht="12.75">
      <c r="A103" s="443"/>
      <c r="B103" s="452"/>
      <c r="C103" s="445"/>
      <c r="D103" s="446"/>
      <c r="E103" s="473"/>
      <c r="F103" s="451"/>
    </row>
    <row r="104" spans="1:6" ht="63.75">
      <c r="A104" s="430"/>
      <c r="B104" s="474" t="s">
        <v>848</v>
      </c>
      <c r="C104" s="432"/>
      <c r="D104" s="468"/>
      <c r="E104" s="475"/>
      <c r="F104" s="451"/>
    </row>
    <row r="105" spans="1:6" ht="25.5">
      <c r="A105" s="430" t="s">
        <v>226</v>
      </c>
      <c r="B105" s="472" t="s">
        <v>849</v>
      </c>
      <c r="C105" s="432" t="s">
        <v>5</v>
      </c>
      <c r="D105" s="468">
        <v>87</v>
      </c>
      <c r="E105" s="473"/>
      <c r="F105" s="451"/>
    </row>
    <row r="106" spans="1:6" ht="9" customHeight="1">
      <c r="A106" s="430"/>
      <c r="B106" s="472"/>
      <c r="C106" s="432"/>
      <c r="D106" s="468"/>
      <c r="E106" s="476"/>
      <c r="F106" s="451"/>
    </row>
    <row r="107" spans="1:6" s="327" customFormat="1" ht="12.75">
      <c r="A107" s="443"/>
      <c r="B107" s="452"/>
      <c r="C107" s="445"/>
      <c r="D107" s="446"/>
      <c r="E107" s="466"/>
      <c r="F107" s="451"/>
    </row>
    <row r="108" spans="1:6" s="327" customFormat="1" ht="12.75">
      <c r="A108" s="443"/>
      <c r="B108" s="449" t="s">
        <v>71</v>
      </c>
      <c r="C108" s="445"/>
      <c r="D108" s="446"/>
      <c r="E108" s="450"/>
      <c r="F108" s="451"/>
    </row>
    <row r="109" spans="1:6" s="327" customFormat="1" ht="12.75">
      <c r="A109" s="443"/>
      <c r="B109" s="449" t="s">
        <v>72</v>
      </c>
      <c r="C109" s="445"/>
      <c r="D109" s="446"/>
      <c r="E109" s="450"/>
      <c r="F109" s="451"/>
    </row>
    <row r="110" spans="1:6" s="327" customFormat="1" ht="12.75">
      <c r="A110" s="443" t="s">
        <v>228</v>
      </c>
      <c r="B110" s="452" t="s">
        <v>850</v>
      </c>
      <c r="C110" s="445" t="s">
        <v>10</v>
      </c>
      <c r="D110" s="446">
        <v>58</v>
      </c>
      <c r="E110" s="467"/>
      <c r="F110" s="451"/>
    </row>
    <row r="111" spans="1:6" s="327" customFormat="1" ht="12.75">
      <c r="A111" s="443"/>
      <c r="B111" s="452"/>
      <c r="C111" s="445"/>
      <c r="D111" s="446"/>
      <c r="E111" s="467"/>
      <c r="F111" s="451"/>
    </row>
    <row r="112" spans="1:6" s="327" customFormat="1" ht="9" customHeight="1">
      <c r="A112" s="443"/>
      <c r="B112" s="452"/>
      <c r="C112" s="445"/>
      <c r="D112" s="446"/>
      <c r="E112" s="477"/>
      <c r="F112" s="451"/>
    </row>
    <row r="113" spans="1:6" s="327" customFormat="1" ht="12.75">
      <c r="A113" s="443"/>
      <c r="B113" s="449" t="s">
        <v>74</v>
      </c>
      <c r="C113" s="445"/>
      <c r="D113" s="446"/>
      <c r="E113" s="467"/>
      <c r="F113" s="451"/>
    </row>
    <row r="114" spans="1:6" s="327" customFormat="1" ht="51">
      <c r="A114" s="443" t="s">
        <v>904</v>
      </c>
      <c r="B114" s="453" t="s">
        <v>75</v>
      </c>
      <c r="C114" s="445" t="s">
        <v>5</v>
      </c>
      <c r="D114" s="446">
        <v>69.6</v>
      </c>
      <c r="E114" s="467"/>
      <c r="F114" s="451"/>
    </row>
    <row r="115" spans="1:6" ht="12.75">
      <c r="A115" s="430"/>
      <c r="B115" s="472"/>
      <c r="C115" s="432"/>
      <c r="D115" s="432"/>
      <c r="E115" s="467"/>
      <c r="F115" s="451"/>
    </row>
    <row r="116" spans="1:6" ht="12.75">
      <c r="A116" s="430"/>
      <c r="B116" s="431"/>
      <c r="C116" s="432"/>
      <c r="D116" s="432"/>
      <c r="E116" s="433"/>
      <c r="F116" s="434"/>
    </row>
    <row r="117" spans="1:6" ht="13.5" thickBot="1">
      <c r="A117" s="478"/>
      <c r="B117" s="479" t="s">
        <v>851</v>
      </c>
      <c r="C117" s="480"/>
      <c r="D117" s="480"/>
      <c r="E117" s="481"/>
      <c r="F117" s="482"/>
    </row>
    <row r="118" spans="1:5" ht="12.75">
      <c r="A118" s="379"/>
      <c r="B118" s="330"/>
      <c r="C118" s="329"/>
      <c r="D118" s="329"/>
      <c r="E118" s="331"/>
    </row>
    <row r="119" spans="1:5" ht="12.75">
      <c r="A119" s="379"/>
      <c r="B119" s="330"/>
      <c r="C119" s="329"/>
      <c r="D119" s="329"/>
      <c r="E119" s="331"/>
    </row>
    <row r="120" spans="1:5" ht="12.75">
      <c r="A120" s="379"/>
      <c r="B120" s="330"/>
      <c r="C120" s="329"/>
      <c r="D120" s="329"/>
      <c r="E120" s="331"/>
    </row>
    <row r="121" spans="1:5" ht="13.5" thickBot="1">
      <c r="A121" s="379"/>
      <c r="B121" s="330"/>
      <c r="C121" s="329"/>
      <c r="D121" s="329"/>
      <c r="E121" s="331"/>
    </row>
    <row r="122" spans="1:6" ht="12.75">
      <c r="A122" s="569" t="s">
        <v>3</v>
      </c>
      <c r="B122" s="571" t="s">
        <v>31</v>
      </c>
      <c r="C122" s="573" t="s">
        <v>0</v>
      </c>
      <c r="D122" s="573" t="s">
        <v>1</v>
      </c>
      <c r="E122" s="575" t="s">
        <v>825</v>
      </c>
      <c r="F122" s="577" t="s">
        <v>826</v>
      </c>
    </row>
    <row r="123" spans="1:6" ht="12.75">
      <c r="A123" s="570"/>
      <c r="B123" s="572"/>
      <c r="C123" s="574"/>
      <c r="D123" s="574"/>
      <c r="E123" s="576"/>
      <c r="F123" s="578"/>
    </row>
    <row r="124" spans="1:6" ht="12.75">
      <c r="A124" s="430"/>
      <c r="B124" s="431"/>
      <c r="C124" s="432"/>
      <c r="D124" s="432"/>
      <c r="E124" s="433"/>
      <c r="F124" s="434"/>
    </row>
    <row r="125" spans="1:6" ht="12.75">
      <c r="A125" s="483">
        <v>3</v>
      </c>
      <c r="B125" s="436" t="s">
        <v>905</v>
      </c>
      <c r="C125" s="432"/>
      <c r="D125" s="432"/>
      <c r="E125" s="433"/>
      <c r="F125" s="434"/>
    </row>
    <row r="126" spans="1:6" ht="12.75">
      <c r="A126" s="430"/>
      <c r="B126" s="431"/>
      <c r="C126" s="432"/>
      <c r="D126" s="432"/>
      <c r="E126" s="433"/>
      <c r="F126" s="434"/>
    </row>
    <row r="127" spans="1:6" ht="25.5">
      <c r="A127" s="430"/>
      <c r="B127" s="474" t="s">
        <v>76</v>
      </c>
      <c r="C127" s="432"/>
      <c r="D127" s="468"/>
      <c r="E127" s="476"/>
      <c r="F127" s="484"/>
    </row>
    <row r="128" spans="1:6" ht="12.75">
      <c r="A128" s="430" t="s">
        <v>4</v>
      </c>
      <c r="B128" s="472" t="s">
        <v>82</v>
      </c>
      <c r="C128" s="432" t="s">
        <v>8</v>
      </c>
      <c r="D128" s="468">
        <v>14</v>
      </c>
      <c r="E128" s="450"/>
      <c r="F128" s="451"/>
    </row>
    <row r="129" spans="1:6" ht="12.75">
      <c r="A129" s="430"/>
      <c r="B129" s="472"/>
      <c r="C129" s="432"/>
      <c r="D129" s="468"/>
      <c r="E129" s="476"/>
      <c r="F129" s="451"/>
    </row>
    <row r="130" spans="1:6" ht="12.75">
      <c r="A130" s="430"/>
      <c r="B130" s="472"/>
      <c r="C130" s="432"/>
      <c r="D130" s="468"/>
      <c r="E130" s="476"/>
      <c r="F130" s="451"/>
    </row>
    <row r="131" spans="1:6" ht="12.75">
      <c r="A131" s="430" t="s">
        <v>6</v>
      </c>
      <c r="B131" s="472" t="s">
        <v>32</v>
      </c>
      <c r="C131" s="432" t="s">
        <v>8</v>
      </c>
      <c r="D131" s="468">
        <v>7.1</v>
      </c>
      <c r="E131" s="450"/>
      <c r="F131" s="451"/>
    </row>
    <row r="132" spans="1:6" ht="12.75">
      <c r="A132" s="430"/>
      <c r="B132" s="472"/>
      <c r="C132" s="432"/>
      <c r="D132" s="468"/>
      <c r="E132" s="450"/>
      <c r="F132" s="451"/>
    </row>
    <row r="133" spans="1:6" ht="12.75">
      <c r="A133" s="430"/>
      <c r="B133" s="474" t="s">
        <v>57</v>
      </c>
      <c r="C133" s="432"/>
      <c r="D133" s="468"/>
      <c r="E133" s="447"/>
      <c r="F133" s="451"/>
    </row>
    <row r="134" spans="1:6" ht="12.75">
      <c r="A134" s="430"/>
      <c r="B134" s="474" t="s">
        <v>77</v>
      </c>
      <c r="C134" s="432"/>
      <c r="D134" s="468"/>
      <c r="E134" s="447"/>
      <c r="F134" s="451"/>
    </row>
    <row r="135" spans="1:6" s="327" customFormat="1" ht="12.75">
      <c r="A135" s="443" t="s">
        <v>7</v>
      </c>
      <c r="B135" s="452" t="s">
        <v>853</v>
      </c>
      <c r="C135" s="445" t="s">
        <v>14</v>
      </c>
      <c r="D135" s="446">
        <v>1349.9</v>
      </c>
      <c r="E135" s="450"/>
      <c r="F135" s="451"/>
    </row>
    <row r="136" spans="1:6" s="327" customFormat="1" ht="12.75">
      <c r="A136" s="443"/>
      <c r="B136" s="452"/>
      <c r="C136" s="445"/>
      <c r="D136" s="446"/>
      <c r="E136" s="450"/>
      <c r="F136" s="451"/>
    </row>
    <row r="137" spans="1:6" ht="12.75">
      <c r="A137" s="430" t="s">
        <v>9</v>
      </c>
      <c r="B137" s="452" t="s">
        <v>854</v>
      </c>
      <c r="C137" s="432" t="s">
        <v>14</v>
      </c>
      <c r="D137" s="468">
        <v>216</v>
      </c>
      <c r="E137" s="450"/>
      <c r="F137" s="451"/>
    </row>
    <row r="138" spans="1:6" ht="12.75">
      <c r="A138" s="430"/>
      <c r="B138" s="452"/>
      <c r="C138" s="432"/>
      <c r="D138" s="468"/>
      <c r="E138" s="450"/>
      <c r="F138" s="451"/>
    </row>
    <row r="139" spans="1:6" ht="12.75">
      <c r="A139" s="430" t="s">
        <v>129</v>
      </c>
      <c r="B139" s="452" t="s">
        <v>855</v>
      </c>
      <c r="C139" s="432" t="s">
        <v>856</v>
      </c>
      <c r="D139" s="468">
        <v>613</v>
      </c>
      <c r="E139" s="450"/>
      <c r="F139" s="451"/>
    </row>
    <row r="140" spans="1:6" ht="12.75">
      <c r="A140" s="430"/>
      <c r="B140" s="472"/>
      <c r="C140" s="432"/>
      <c r="D140" s="468"/>
      <c r="E140" s="447"/>
      <c r="F140" s="451"/>
    </row>
    <row r="141" spans="1:6" ht="12.75">
      <c r="A141" s="430"/>
      <c r="B141" s="474" t="s">
        <v>857</v>
      </c>
      <c r="C141" s="432"/>
      <c r="D141" s="468"/>
      <c r="E141" s="447"/>
      <c r="F141" s="451"/>
    </row>
    <row r="142" spans="1:6" ht="12.75">
      <c r="A142" s="430" t="s">
        <v>132</v>
      </c>
      <c r="B142" s="472" t="s">
        <v>78</v>
      </c>
      <c r="C142" s="432" t="s">
        <v>5</v>
      </c>
      <c r="D142" s="468">
        <v>146</v>
      </c>
      <c r="E142" s="471"/>
      <c r="F142" s="451"/>
    </row>
    <row r="143" spans="1:6" ht="12.75">
      <c r="A143" s="430"/>
      <c r="B143" s="472"/>
      <c r="C143" s="432"/>
      <c r="D143" s="468"/>
      <c r="E143" s="471"/>
      <c r="F143" s="451"/>
    </row>
    <row r="144" spans="1:6" ht="12.75">
      <c r="A144" s="430"/>
      <c r="B144" s="472"/>
      <c r="C144" s="432"/>
      <c r="D144" s="468"/>
      <c r="E144" s="471"/>
      <c r="F144" s="451"/>
    </row>
    <row r="145" spans="1:6" ht="12.75">
      <c r="A145" s="430" t="s">
        <v>134</v>
      </c>
      <c r="B145" s="472" t="s">
        <v>79</v>
      </c>
      <c r="C145" s="432" t="s">
        <v>5</v>
      </c>
      <c r="D145" s="468">
        <v>100.8</v>
      </c>
      <c r="E145" s="471"/>
      <c r="F145" s="451"/>
    </row>
    <row r="146" spans="1:6" ht="12.75">
      <c r="A146" s="430"/>
      <c r="B146" s="436"/>
      <c r="C146" s="432"/>
      <c r="D146" s="432"/>
      <c r="E146" s="485"/>
      <c r="F146" s="451"/>
    </row>
    <row r="147" spans="1:6" ht="12.75">
      <c r="A147" s="483">
        <v>4</v>
      </c>
      <c r="B147" s="436" t="s">
        <v>906</v>
      </c>
      <c r="C147" s="432"/>
      <c r="D147" s="468"/>
      <c r="E147" s="433"/>
      <c r="F147" s="451"/>
    </row>
    <row r="148" spans="1:6" ht="12.75">
      <c r="A148" s="430"/>
      <c r="B148" s="431"/>
      <c r="C148" s="432"/>
      <c r="D148" s="432"/>
      <c r="E148" s="433"/>
      <c r="F148" s="451"/>
    </row>
    <row r="149" spans="1:6" ht="12.75">
      <c r="A149" s="430"/>
      <c r="B149" s="436" t="s">
        <v>812</v>
      </c>
      <c r="C149" s="432"/>
      <c r="D149" s="432"/>
      <c r="E149" s="433"/>
      <c r="F149" s="451"/>
    </row>
    <row r="150" spans="1:6" ht="76.5">
      <c r="A150" s="430"/>
      <c r="B150" s="474" t="s">
        <v>862</v>
      </c>
      <c r="C150" s="432"/>
      <c r="D150" s="468"/>
      <c r="E150" s="473"/>
      <c r="F150" s="451"/>
    </row>
    <row r="151" spans="1:6" ht="12.75">
      <c r="A151" s="430" t="s">
        <v>4</v>
      </c>
      <c r="B151" s="455" t="s">
        <v>863</v>
      </c>
      <c r="C151" s="432" t="s">
        <v>5</v>
      </c>
      <c r="D151" s="468">
        <v>350</v>
      </c>
      <c r="E151" s="473"/>
      <c r="F151" s="451"/>
    </row>
    <row r="152" spans="1:6" ht="12.75">
      <c r="A152" s="430"/>
      <c r="B152" s="455"/>
      <c r="C152" s="432"/>
      <c r="D152" s="468"/>
      <c r="E152" s="473"/>
      <c r="F152" s="451"/>
    </row>
    <row r="153" spans="1:6" ht="12.75">
      <c r="A153" s="430" t="s">
        <v>6</v>
      </c>
      <c r="B153" s="472" t="s">
        <v>919</v>
      </c>
      <c r="C153" s="432" t="s">
        <v>5</v>
      </c>
      <c r="D153" s="432">
        <v>20.8</v>
      </c>
      <c r="E153" s="473"/>
      <c r="F153" s="451"/>
    </row>
    <row r="154" spans="1:6" ht="12.75">
      <c r="A154" s="454"/>
      <c r="B154" s="455"/>
      <c r="C154" s="486"/>
      <c r="D154" s="457"/>
      <c r="E154" s="487"/>
      <c r="F154" s="451"/>
    </row>
    <row r="155" spans="1:6" s="327" customFormat="1" ht="16.5" customHeight="1">
      <c r="A155" s="430"/>
      <c r="B155" s="431"/>
      <c r="C155" s="432"/>
      <c r="D155" s="432"/>
      <c r="E155" s="433"/>
      <c r="F155" s="434"/>
    </row>
    <row r="156" spans="1:6" ht="13.5" thickBot="1">
      <c r="A156" s="478"/>
      <c r="B156" s="479" t="s">
        <v>852</v>
      </c>
      <c r="C156" s="480"/>
      <c r="D156" s="480"/>
      <c r="E156" s="481"/>
      <c r="F156" s="482">
        <f>SUM(F128:F153)</f>
        <v>0</v>
      </c>
    </row>
    <row r="157" spans="1:5" ht="12.75">
      <c r="A157" s="379"/>
      <c r="B157" s="330"/>
      <c r="C157" s="329"/>
      <c r="D157" s="329"/>
      <c r="E157" s="331"/>
    </row>
    <row r="158" spans="1:5" ht="8.25" customHeight="1">
      <c r="A158" s="379"/>
      <c r="B158" s="330"/>
      <c r="C158" s="329"/>
      <c r="D158" s="329"/>
      <c r="E158" s="331"/>
    </row>
    <row r="159" spans="1:5" ht="8.25" customHeight="1" thickBot="1">
      <c r="A159" s="379"/>
      <c r="B159" s="330"/>
      <c r="C159" s="329"/>
      <c r="D159" s="329"/>
      <c r="E159" s="331"/>
    </row>
    <row r="160" spans="1:6" ht="8.25" customHeight="1">
      <c r="A160" s="569" t="s">
        <v>3</v>
      </c>
      <c r="B160" s="571" t="s">
        <v>31</v>
      </c>
      <c r="C160" s="573" t="s">
        <v>0</v>
      </c>
      <c r="D160" s="573" t="s">
        <v>1</v>
      </c>
      <c r="E160" s="575" t="s">
        <v>825</v>
      </c>
      <c r="F160" s="577" t="s">
        <v>826</v>
      </c>
    </row>
    <row r="161" spans="1:6" ht="16.5" customHeight="1">
      <c r="A161" s="570"/>
      <c r="B161" s="572"/>
      <c r="C161" s="574"/>
      <c r="D161" s="574"/>
      <c r="E161" s="576"/>
      <c r="F161" s="578"/>
    </row>
    <row r="162" spans="1:6" ht="8.25" customHeight="1">
      <c r="A162" s="430"/>
      <c r="B162" s="431"/>
      <c r="C162" s="432"/>
      <c r="D162" s="432"/>
      <c r="E162" s="433"/>
      <c r="F162" s="434"/>
    </row>
    <row r="163" spans="1:6" ht="12.75">
      <c r="A163" s="483">
        <v>5</v>
      </c>
      <c r="B163" s="436" t="s">
        <v>907</v>
      </c>
      <c r="C163" s="432"/>
      <c r="D163" s="432"/>
      <c r="E163" s="433"/>
      <c r="F163" s="434"/>
    </row>
    <row r="164" spans="1:6" ht="6" customHeight="1">
      <c r="A164" s="430"/>
      <c r="B164" s="431"/>
      <c r="C164" s="432"/>
      <c r="D164" s="432"/>
      <c r="E164" s="433"/>
      <c r="F164" s="434"/>
    </row>
    <row r="165" spans="1:6" ht="10.5" customHeight="1" hidden="1">
      <c r="A165" s="454"/>
      <c r="B165" s="488" t="s">
        <v>85</v>
      </c>
      <c r="C165" s="486"/>
      <c r="D165" s="486"/>
      <c r="E165" s="489"/>
      <c r="F165" s="490"/>
    </row>
    <row r="166" spans="1:6" ht="86.25" customHeight="1">
      <c r="A166" s="454" t="s">
        <v>107</v>
      </c>
      <c r="B166" s="491" t="s">
        <v>865</v>
      </c>
      <c r="C166" s="486" t="s">
        <v>5</v>
      </c>
      <c r="D166" s="486">
        <v>245</v>
      </c>
      <c r="E166" s="489"/>
      <c r="F166" s="492"/>
    </row>
    <row r="167" spans="1:6" ht="6.75" customHeight="1">
      <c r="A167" s="454"/>
      <c r="B167" s="455"/>
      <c r="C167" s="486"/>
      <c r="D167" s="493"/>
      <c r="E167" s="489"/>
      <c r="F167" s="492"/>
    </row>
    <row r="168" spans="1:6" ht="51" hidden="1">
      <c r="A168" s="454" t="s">
        <v>4</v>
      </c>
      <c r="B168" s="491" t="s">
        <v>813</v>
      </c>
      <c r="C168" s="486" t="s">
        <v>5</v>
      </c>
      <c r="D168" s="486"/>
      <c r="E168" s="489"/>
      <c r="F168" s="492"/>
    </row>
    <row r="169" spans="1:6" ht="12.75">
      <c r="A169" s="454" t="s">
        <v>124</v>
      </c>
      <c r="B169" s="455" t="s">
        <v>814</v>
      </c>
      <c r="C169" s="486" t="s">
        <v>10</v>
      </c>
      <c r="D169" s="494">
        <v>20.6</v>
      </c>
      <c r="E169" s="489"/>
      <c r="F169" s="492"/>
    </row>
    <row r="170" spans="1:6" ht="9" customHeight="1">
      <c r="A170" s="454"/>
      <c r="B170" s="455"/>
      <c r="C170" s="486"/>
      <c r="D170" s="493"/>
      <c r="E170" s="489"/>
      <c r="F170" s="492">
        <f aca="true" t="shared" si="0" ref="F170:F192">E170*D170</f>
        <v>0</v>
      </c>
    </row>
    <row r="171" spans="1:8" ht="6" customHeight="1">
      <c r="A171" s="454"/>
      <c r="B171" s="455"/>
      <c r="C171" s="486"/>
      <c r="D171" s="493"/>
      <c r="E171" s="489"/>
      <c r="F171" s="492">
        <f t="shared" si="0"/>
        <v>0</v>
      </c>
      <c r="H171" s="324" t="s">
        <v>34</v>
      </c>
    </row>
    <row r="172" spans="1:6" ht="6.75" customHeight="1">
      <c r="A172" s="430"/>
      <c r="B172" s="431"/>
      <c r="C172" s="432"/>
      <c r="D172" s="432"/>
      <c r="E172" s="433"/>
      <c r="F172" s="492">
        <f t="shared" si="0"/>
        <v>0</v>
      </c>
    </row>
    <row r="173" spans="1:6" ht="12.75">
      <c r="A173" s="454"/>
      <c r="B173" s="495" t="s">
        <v>816</v>
      </c>
      <c r="C173" s="496"/>
      <c r="D173" s="486"/>
      <c r="E173" s="497"/>
      <c r="F173" s="492">
        <f t="shared" si="0"/>
        <v>0</v>
      </c>
    </row>
    <row r="174" spans="1:6" ht="12.75">
      <c r="A174" s="454"/>
      <c r="B174" s="495" t="s">
        <v>817</v>
      </c>
      <c r="C174" s="496"/>
      <c r="D174" s="486"/>
      <c r="E174" s="497"/>
      <c r="F174" s="492">
        <f t="shared" si="0"/>
        <v>0</v>
      </c>
    </row>
    <row r="175" spans="1:6" ht="7.5" customHeight="1">
      <c r="A175" s="454"/>
      <c r="B175" s="495"/>
      <c r="C175" s="496"/>
      <c r="D175" s="486"/>
      <c r="E175" s="497"/>
      <c r="F175" s="492">
        <f t="shared" si="0"/>
        <v>0</v>
      </c>
    </row>
    <row r="176" spans="1:6" ht="13.5">
      <c r="A176" s="454"/>
      <c r="B176" s="488" t="s">
        <v>821</v>
      </c>
      <c r="C176" s="496"/>
      <c r="D176" s="486"/>
      <c r="E176" s="497"/>
      <c r="F176" s="492">
        <f>E176*D176</f>
        <v>0</v>
      </c>
    </row>
    <row r="177" spans="1:6" ht="51">
      <c r="A177" s="454"/>
      <c r="B177" s="498" t="s">
        <v>818</v>
      </c>
      <c r="C177" s="496"/>
      <c r="D177" s="486"/>
      <c r="E177" s="497"/>
      <c r="F177" s="492">
        <f t="shared" si="0"/>
        <v>0</v>
      </c>
    </row>
    <row r="178" spans="1:6" ht="76.5">
      <c r="A178" s="454"/>
      <c r="B178" s="499" t="s">
        <v>867</v>
      </c>
      <c r="C178" s="496"/>
      <c r="D178" s="486"/>
      <c r="E178" s="497"/>
      <c r="F178" s="492">
        <f t="shared" si="0"/>
        <v>0</v>
      </c>
    </row>
    <row r="179" spans="1:6" ht="25.5">
      <c r="A179" s="454" t="s">
        <v>125</v>
      </c>
      <c r="B179" s="491" t="s">
        <v>869</v>
      </c>
      <c r="C179" s="486" t="s">
        <v>10</v>
      </c>
      <c r="D179" s="486">
        <v>450.4</v>
      </c>
      <c r="E179" s="497"/>
      <c r="F179" s="492"/>
    </row>
    <row r="180" spans="1:6" ht="6" customHeight="1">
      <c r="A180" s="454"/>
      <c r="B180" s="495"/>
      <c r="C180" s="486"/>
      <c r="D180" s="486"/>
      <c r="E180" s="450"/>
      <c r="F180" s="492"/>
    </row>
    <row r="181" spans="1:6" ht="12.75">
      <c r="A181" s="454" t="s">
        <v>127</v>
      </c>
      <c r="B181" s="491" t="s">
        <v>868</v>
      </c>
      <c r="C181" s="486" t="s">
        <v>10</v>
      </c>
      <c r="D181" s="486">
        <v>348.5</v>
      </c>
      <c r="E181" s="497"/>
      <c r="F181" s="492"/>
    </row>
    <row r="182" spans="1:6" ht="5.25" customHeight="1">
      <c r="A182" s="454"/>
      <c r="B182" s="491"/>
      <c r="C182" s="486"/>
      <c r="D182" s="486"/>
      <c r="E182" s="497"/>
      <c r="F182" s="492"/>
    </row>
    <row r="183" spans="1:6" ht="5.25" customHeight="1">
      <c r="A183" s="454"/>
      <c r="B183" s="491"/>
      <c r="C183" s="486"/>
      <c r="D183" s="486"/>
      <c r="E183" s="497"/>
      <c r="F183" s="492"/>
    </row>
    <row r="184" spans="1:6" ht="38.25">
      <c r="A184" s="454" t="s">
        <v>129</v>
      </c>
      <c r="B184" s="491" t="s">
        <v>870</v>
      </c>
      <c r="C184" s="486" t="s">
        <v>10</v>
      </c>
      <c r="D184" s="486">
        <v>280</v>
      </c>
      <c r="E184" s="497"/>
      <c r="F184" s="492"/>
    </row>
    <row r="185" spans="1:6" ht="5.25" customHeight="1">
      <c r="A185" s="454"/>
      <c r="B185" s="455"/>
      <c r="C185" s="486"/>
      <c r="D185" s="486"/>
      <c r="E185" s="497"/>
      <c r="F185" s="492"/>
    </row>
    <row r="186" spans="1:6" ht="25.5">
      <c r="A186" s="454" t="s">
        <v>132</v>
      </c>
      <c r="B186" s="472" t="s">
        <v>819</v>
      </c>
      <c r="C186" s="486" t="s">
        <v>10</v>
      </c>
      <c r="D186" s="486">
        <v>40</v>
      </c>
      <c r="E186" s="497"/>
      <c r="F186" s="492"/>
    </row>
    <row r="187" spans="1:6" ht="5.25" customHeight="1">
      <c r="A187" s="454"/>
      <c r="B187" s="455"/>
      <c r="C187" s="486"/>
      <c r="D187" s="486"/>
      <c r="E187" s="497"/>
      <c r="F187" s="492"/>
    </row>
    <row r="188" spans="1:6" ht="25.5">
      <c r="A188" s="454" t="s">
        <v>134</v>
      </c>
      <c r="B188" s="491" t="s">
        <v>871</v>
      </c>
      <c r="C188" s="486" t="s">
        <v>10</v>
      </c>
      <c r="D188" s="486">
        <v>40</v>
      </c>
      <c r="E188" s="497"/>
      <c r="F188" s="492"/>
    </row>
    <row r="189" spans="1:6" ht="4.5" customHeight="1">
      <c r="A189" s="454"/>
      <c r="B189" s="491"/>
      <c r="C189" s="486"/>
      <c r="D189" s="486"/>
      <c r="E189" s="497"/>
      <c r="F189" s="492"/>
    </row>
    <row r="190" spans="1:6" ht="8.25" customHeight="1">
      <c r="A190" s="454"/>
      <c r="B190" s="455"/>
      <c r="C190" s="486"/>
      <c r="D190" s="486"/>
      <c r="E190" s="497"/>
      <c r="F190" s="492">
        <f t="shared" si="0"/>
        <v>0</v>
      </c>
    </row>
    <row r="191" spans="1:6" ht="3.75" customHeight="1">
      <c r="A191" s="430"/>
      <c r="B191" s="431"/>
      <c r="C191" s="432"/>
      <c r="D191" s="432"/>
      <c r="E191" s="475"/>
      <c r="F191" s="492">
        <f t="shared" si="0"/>
        <v>0</v>
      </c>
    </row>
    <row r="192" spans="1:6" ht="12.75">
      <c r="A192" s="430"/>
      <c r="B192" s="436" t="s">
        <v>19</v>
      </c>
      <c r="C192" s="432"/>
      <c r="D192" s="432"/>
      <c r="E192" s="475"/>
      <c r="F192" s="492">
        <f t="shared" si="0"/>
        <v>0</v>
      </c>
    </row>
    <row r="193" spans="1:6" ht="51">
      <c r="A193" s="454" t="s">
        <v>168</v>
      </c>
      <c r="B193" s="491" t="s">
        <v>872</v>
      </c>
      <c r="C193" s="486" t="s">
        <v>10</v>
      </c>
      <c r="D193" s="486">
        <v>52</v>
      </c>
      <c r="E193" s="500"/>
      <c r="F193" s="492"/>
    </row>
    <row r="194" spans="1:6" ht="5.25" customHeight="1">
      <c r="A194" s="454"/>
      <c r="B194" s="491"/>
      <c r="C194" s="486"/>
      <c r="D194" s="493"/>
      <c r="E194" s="500"/>
      <c r="F194" s="492"/>
    </row>
    <row r="195" spans="1:6" ht="38.25">
      <c r="A195" s="430" t="s">
        <v>315</v>
      </c>
      <c r="B195" s="491" t="s">
        <v>873</v>
      </c>
      <c r="C195" s="486" t="s">
        <v>10</v>
      </c>
      <c r="D195" s="486">
        <v>40</v>
      </c>
      <c r="E195" s="500"/>
      <c r="F195" s="492"/>
    </row>
    <row r="196" spans="1:6" ht="5.25" customHeight="1">
      <c r="A196" s="454"/>
      <c r="B196" s="491"/>
      <c r="C196" s="486"/>
      <c r="D196" s="493"/>
      <c r="E196" s="500"/>
      <c r="F196" s="492"/>
    </row>
    <row r="197" spans="1:6" ht="25.5">
      <c r="A197" s="454" t="s">
        <v>170</v>
      </c>
      <c r="B197" s="472" t="s">
        <v>874</v>
      </c>
      <c r="C197" s="432" t="s">
        <v>10</v>
      </c>
      <c r="D197" s="432">
        <v>24</v>
      </c>
      <c r="E197" s="500"/>
      <c r="F197" s="492"/>
    </row>
    <row r="198" spans="1:6" ht="6.75" customHeight="1">
      <c r="A198" s="454"/>
      <c r="B198" s="491"/>
      <c r="C198" s="486"/>
      <c r="D198" s="493"/>
      <c r="E198" s="500"/>
      <c r="F198" s="492"/>
    </row>
    <row r="199" spans="1:6" ht="12.75">
      <c r="A199" s="454" t="s">
        <v>172</v>
      </c>
      <c r="B199" s="455" t="s">
        <v>86</v>
      </c>
      <c r="C199" s="486" t="s">
        <v>12</v>
      </c>
      <c r="D199" s="486">
        <v>4</v>
      </c>
      <c r="E199" s="500"/>
      <c r="F199" s="492"/>
    </row>
    <row r="200" spans="1:6" ht="6" customHeight="1">
      <c r="A200" s="454"/>
      <c r="B200" s="455"/>
      <c r="C200" s="486"/>
      <c r="D200" s="486"/>
      <c r="E200" s="500"/>
      <c r="F200" s="492"/>
    </row>
    <row r="201" spans="1:6" ht="12.75">
      <c r="A201" s="454" t="s">
        <v>174</v>
      </c>
      <c r="B201" s="455" t="s">
        <v>87</v>
      </c>
      <c r="C201" s="486" t="s">
        <v>12</v>
      </c>
      <c r="D201" s="486">
        <v>4</v>
      </c>
      <c r="E201" s="500"/>
      <c r="F201" s="492"/>
    </row>
    <row r="202" spans="1:6" ht="5.25" customHeight="1">
      <c r="A202" s="454"/>
      <c r="B202" s="455"/>
      <c r="C202" s="486"/>
      <c r="D202" s="486"/>
      <c r="E202" s="500"/>
      <c r="F202" s="492"/>
    </row>
    <row r="203" spans="1:6" ht="12.75">
      <c r="A203" s="454" t="s">
        <v>152</v>
      </c>
      <c r="B203" s="455" t="s">
        <v>88</v>
      </c>
      <c r="C203" s="486" t="s">
        <v>12</v>
      </c>
      <c r="D203" s="486">
        <v>4</v>
      </c>
      <c r="E203" s="500"/>
      <c r="F203" s="492"/>
    </row>
    <row r="204" spans="1:6" ht="6.75" customHeight="1">
      <c r="A204" s="430"/>
      <c r="B204" s="455"/>
      <c r="C204" s="486"/>
      <c r="D204" s="486"/>
      <c r="E204" s="500"/>
      <c r="F204" s="492"/>
    </row>
    <row r="205" spans="1:6" ht="12.75">
      <c r="A205" s="430" t="s">
        <v>177</v>
      </c>
      <c r="B205" s="455" t="s">
        <v>89</v>
      </c>
      <c r="C205" s="486" t="s">
        <v>12</v>
      </c>
      <c r="D205" s="486">
        <v>4</v>
      </c>
      <c r="E205" s="500"/>
      <c r="F205" s="492"/>
    </row>
    <row r="206" spans="1:6" ht="12.75">
      <c r="A206" s="430"/>
      <c r="B206" s="455"/>
      <c r="C206" s="486"/>
      <c r="D206" s="486"/>
      <c r="E206" s="500"/>
      <c r="F206" s="492"/>
    </row>
    <row r="207" spans="1:6" ht="12.75">
      <c r="A207" s="430"/>
      <c r="B207" s="455"/>
      <c r="C207" s="486"/>
      <c r="D207" s="486"/>
      <c r="E207" s="500"/>
      <c r="F207" s="492"/>
    </row>
    <row r="208" spans="1:6" ht="12.75">
      <c r="A208" s="430"/>
      <c r="B208" s="431"/>
      <c r="C208" s="432"/>
      <c r="D208" s="432"/>
      <c r="E208" s="433"/>
      <c r="F208" s="434"/>
    </row>
    <row r="209" spans="1:6" ht="13.5" thickBot="1">
      <c r="A209" s="478"/>
      <c r="B209" s="479" t="s">
        <v>858</v>
      </c>
      <c r="C209" s="480"/>
      <c r="D209" s="480"/>
      <c r="E209" s="481"/>
      <c r="F209" s="501"/>
    </row>
    <row r="210" spans="1:6" ht="12.75">
      <c r="A210" s="379"/>
      <c r="B210" s="339"/>
      <c r="C210" s="329"/>
      <c r="D210" s="329"/>
      <c r="E210" s="340"/>
      <c r="F210" s="358"/>
    </row>
    <row r="211" spans="1:6" ht="13.5" thickBot="1">
      <c r="A211" s="379"/>
      <c r="B211" s="339"/>
      <c r="C211" s="329"/>
      <c r="D211" s="329"/>
      <c r="E211" s="340"/>
      <c r="F211" s="358"/>
    </row>
    <row r="212" spans="1:6" ht="8.25" customHeight="1">
      <c r="A212" s="569" t="s">
        <v>3</v>
      </c>
      <c r="B212" s="571" t="s">
        <v>31</v>
      </c>
      <c r="C212" s="573" t="s">
        <v>0</v>
      </c>
      <c r="D212" s="573" t="s">
        <v>1</v>
      </c>
      <c r="E212" s="575" t="s">
        <v>825</v>
      </c>
      <c r="F212" s="577" t="s">
        <v>826</v>
      </c>
    </row>
    <row r="213" spans="1:6" ht="8.25" customHeight="1">
      <c r="A213" s="570"/>
      <c r="B213" s="572"/>
      <c r="C213" s="574"/>
      <c r="D213" s="574"/>
      <c r="E213" s="582"/>
      <c r="F213" s="583"/>
    </row>
    <row r="214" spans="1:6" ht="8.25" customHeight="1">
      <c r="A214" s="570"/>
      <c r="B214" s="572"/>
      <c r="C214" s="574"/>
      <c r="D214" s="574"/>
      <c r="E214" s="582"/>
      <c r="F214" s="583"/>
    </row>
    <row r="215" spans="1:6" ht="8.25" customHeight="1">
      <c r="A215" s="570"/>
      <c r="B215" s="572"/>
      <c r="C215" s="574"/>
      <c r="D215" s="574"/>
      <c r="E215" s="582"/>
      <c r="F215" s="583"/>
    </row>
    <row r="216" spans="1:6" ht="8.25" customHeight="1">
      <c r="A216" s="570"/>
      <c r="B216" s="572"/>
      <c r="C216" s="574"/>
      <c r="D216" s="574"/>
      <c r="E216" s="576"/>
      <c r="F216" s="578"/>
    </row>
    <row r="217" spans="1:6" ht="12.75">
      <c r="A217" s="430"/>
      <c r="B217" s="431"/>
      <c r="C217" s="432"/>
      <c r="D217" s="432"/>
      <c r="E217" s="433"/>
      <c r="F217" s="434"/>
    </row>
    <row r="218" spans="1:6" ht="12.75">
      <c r="A218" s="502">
        <v>6</v>
      </c>
      <c r="B218" s="488" t="s">
        <v>908</v>
      </c>
      <c r="C218" s="486"/>
      <c r="D218" s="486"/>
      <c r="E218" s="503"/>
      <c r="F218" s="504"/>
    </row>
    <row r="219" spans="1:6" ht="6" customHeight="1">
      <c r="A219" s="454"/>
      <c r="B219" s="455"/>
      <c r="C219" s="486"/>
      <c r="D219" s="486"/>
      <c r="E219" s="503"/>
      <c r="F219" s="504"/>
    </row>
    <row r="220" spans="1:6" s="342" customFormat="1" ht="13.5">
      <c r="A220" s="454"/>
      <c r="B220" s="498" t="s">
        <v>822</v>
      </c>
      <c r="C220" s="486"/>
      <c r="D220" s="457"/>
      <c r="E220" s="503"/>
      <c r="F220" s="505"/>
    </row>
    <row r="221" spans="1:6" ht="25.5">
      <c r="A221" s="454" t="s">
        <v>4</v>
      </c>
      <c r="B221" s="491" t="s">
        <v>879</v>
      </c>
      <c r="C221" s="486" t="s">
        <v>5</v>
      </c>
      <c r="D221" s="457">
        <v>200</v>
      </c>
      <c r="E221" s="503"/>
      <c r="F221" s="451"/>
    </row>
    <row r="222" spans="1:6" ht="4.5" customHeight="1">
      <c r="A222" s="454"/>
      <c r="B222" s="491"/>
      <c r="C222" s="486"/>
      <c r="D222" s="457"/>
      <c r="E222" s="503"/>
      <c r="F222" s="451"/>
    </row>
    <row r="223" spans="1:6" ht="4.5" customHeight="1">
      <c r="A223" s="454"/>
      <c r="B223" s="455"/>
      <c r="C223" s="486"/>
      <c r="D223" s="457"/>
      <c r="E223" s="503"/>
      <c r="F223" s="451"/>
    </row>
    <row r="224" spans="1:6" ht="5.25" customHeight="1">
      <c r="A224" s="430"/>
      <c r="B224" s="431"/>
      <c r="C224" s="432"/>
      <c r="D224" s="432"/>
      <c r="E224" s="503"/>
      <c r="F224" s="451"/>
    </row>
    <row r="225" spans="1:9" ht="25.5" hidden="1">
      <c r="A225" s="454"/>
      <c r="B225" s="474" t="s">
        <v>803</v>
      </c>
      <c r="C225" s="486"/>
      <c r="D225" s="486"/>
      <c r="E225" s="503"/>
      <c r="F225" s="451"/>
      <c r="I225" s="343"/>
    </row>
    <row r="226" spans="1:9" ht="12.75" hidden="1">
      <c r="A226" s="454" t="s">
        <v>16</v>
      </c>
      <c r="B226" s="491" t="s">
        <v>804</v>
      </c>
      <c r="C226" s="486" t="s">
        <v>5</v>
      </c>
      <c r="D226" s="486"/>
      <c r="E226" s="503"/>
      <c r="F226" s="451"/>
      <c r="I226" s="343"/>
    </row>
    <row r="227" spans="1:9" ht="6" customHeight="1" hidden="1">
      <c r="A227" s="454"/>
      <c r="B227" s="491"/>
      <c r="C227" s="486"/>
      <c r="D227" s="486"/>
      <c r="E227" s="503"/>
      <c r="F227" s="451"/>
      <c r="I227" s="343"/>
    </row>
    <row r="228" spans="1:9" ht="12.75" hidden="1">
      <c r="A228" s="454" t="s">
        <v>799</v>
      </c>
      <c r="B228" s="455" t="s">
        <v>805</v>
      </c>
      <c r="C228" s="486" t="s">
        <v>10</v>
      </c>
      <c r="D228" s="486"/>
      <c r="E228" s="503"/>
      <c r="F228" s="451"/>
      <c r="I228" s="343"/>
    </row>
    <row r="229" spans="1:6" ht="9.75" customHeight="1">
      <c r="A229" s="430"/>
      <c r="B229" s="431"/>
      <c r="C229" s="431"/>
      <c r="D229" s="432"/>
      <c r="E229" s="503"/>
      <c r="F229" s="451"/>
    </row>
    <row r="230" spans="1:6" ht="5.25" customHeight="1">
      <c r="A230" s="454"/>
      <c r="B230" s="455"/>
      <c r="C230" s="486"/>
      <c r="D230" s="486"/>
      <c r="E230" s="503"/>
      <c r="F230" s="451"/>
    </row>
    <row r="231" spans="1:6" ht="12.75">
      <c r="A231" s="454"/>
      <c r="B231" s="498" t="s">
        <v>22</v>
      </c>
      <c r="C231" s="486"/>
      <c r="D231" s="457"/>
      <c r="E231" s="503"/>
      <c r="F231" s="451"/>
    </row>
    <row r="232" spans="1:6" ht="6" customHeight="1">
      <c r="A232" s="454"/>
      <c r="B232" s="491"/>
      <c r="C232" s="486"/>
      <c r="D232" s="457"/>
      <c r="E232" s="503"/>
      <c r="F232" s="451"/>
    </row>
    <row r="233" spans="1:6" ht="12.75">
      <c r="A233" s="454"/>
      <c r="B233" s="498" t="s">
        <v>875</v>
      </c>
      <c r="C233" s="486"/>
      <c r="D233" s="457"/>
      <c r="E233" s="503"/>
      <c r="F233" s="451"/>
    </row>
    <row r="234" spans="1:6" ht="13.5">
      <c r="A234" s="454"/>
      <c r="B234" s="498" t="s">
        <v>876</v>
      </c>
      <c r="C234" s="486"/>
      <c r="D234" s="457"/>
      <c r="E234" s="503"/>
      <c r="F234" s="451"/>
    </row>
    <row r="235" spans="1:6" ht="14.25" customHeight="1">
      <c r="A235" s="454" t="s">
        <v>124</v>
      </c>
      <c r="B235" s="491" t="s">
        <v>877</v>
      </c>
      <c r="C235" s="486" t="s">
        <v>5</v>
      </c>
      <c r="D235" s="457">
        <v>348</v>
      </c>
      <c r="E235" s="503"/>
      <c r="F235" s="451"/>
    </row>
    <row r="236" spans="1:6" ht="12.75">
      <c r="A236" s="454"/>
      <c r="B236" s="491"/>
      <c r="C236" s="486"/>
      <c r="D236" s="457"/>
      <c r="E236" s="503"/>
      <c r="F236" s="451"/>
    </row>
    <row r="237" spans="1:6" ht="12.75">
      <c r="A237" s="454" t="s">
        <v>7</v>
      </c>
      <c r="B237" s="491" t="s">
        <v>878</v>
      </c>
      <c r="C237" s="486" t="s">
        <v>5</v>
      </c>
      <c r="D237" s="468">
        <v>348</v>
      </c>
      <c r="E237" s="503"/>
      <c r="F237" s="451"/>
    </row>
    <row r="238" spans="1:6" ht="12.75">
      <c r="A238" s="454"/>
      <c r="B238" s="491"/>
      <c r="C238" s="486"/>
      <c r="D238" s="457"/>
      <c r="E238" s="503"/>
      <c r="F238" s="451"/>
    </row>
    <row r="239" spans="1:6" ht="12.75">
      <c r="A239" s="454"/>
      <c r="B239" s="498" t="s">
        <v>80</v>
      </c>
      <c r="C239" s="486"/>
      <c r="D239" s="457"/>
      <c r="E239" s="503"/>
      <c r="F239" s="451"/>
    </row>
    <row r="240" spans="1:6" ht="51">
      <c r="A240" s="454"/>
      <c r="B240" s="498" t="s">
        <v>881</v>
      </c>
      <c r="C240" s="486"/>
      <c r="D240" s="457"/>
      <c r="E240" s="503"/>
      <c r="F240" s="451"/>
    </row>
    <row r="241" spans="1:6" ht="12.75">
      <c r="A241" s="454" t="s">
        <v>127</v>
      </c>
      <c r="B241" s="491" t="s">
        <v>880</v>
      </c>
      <c r="C241" s="486" t="s">
        <v>5</v>
      </c>
      <c r="D241" s="457">
        <v>65</v>
      </c>
      <c r="E241" s="503"/>
      <c r="F241" s="451"/>
    </row>
    <row r="242" spans="1:6" ht="6" customHeight="1">
      <c r="A242" s="454"/>
      <c r="B242" s="491"/>
      <c r="C242" s="486"/>
      <c r="D242" s="457"/>
      <c r="E242" s="503"/>
      <c r="F242" s="451"/>
    </row>
    <row r="243" spans="1:6" ht="12.75">
      <c r="A243" s="454" t="s">
        <v>129</v>
      </c>
      <c r="B243" s="491" t="s">
        <v>882</v>
      </c>
      <c r="C243" s="486" t="s">
        <v>5</v>
      </c>
      <c r="D243" s="457">
        <v>5</v>
      </c>
      <c r="E243" s="503"/>
      <c r="F243" s="451"/>
    </row>
    <row r="244" spans="1:6" ht="63.75">
      <c r="A244" s="454"/>
      <c r="B244" s="498" t="s">
        <v>883</v>
      </c>
      <c r="C244" s="486"/>
      <c r="D244" s="486"/>
      <c r="E244" s="503"/>
      <c r="F244" s="451"/>
    </row>
    <row r="245" spans="1:6" ht="12.75">
      <c r="A245" s="454" t="s">
        <v>132</v>
      </c>
      <c r="B245" s="491" t="s">
        <v>884</v>
      </c>
      <c r="C245" s="486" t="s">
        <v>5</v>
      </c>
      <c r="D245" s="457">
        <v>65</v>
      </c>
      <c r="E245" s="503"/>
      <c r="F245" s="451"/>
    </row>
    <row r="246" spans="1:6" ht="12.75">
      <c r="A246" s="454"/>
      <c r="B246" s="491"/>
      <c r="C246" s="486"/>
      <c r="D246" s="457"/>
      <c r="E246" s="503"/>
      <c r="F246" s="451"/>
    </row>
    <row r="247" spans="1:6" ht="12.75">
      <c r="A247" s="454"/>
      <c r="B247" s="455"/>
      <c r="C247" s="486"/>
      <c r="D247" s="486"/>
      <c r="E247" s="503"/>
      <c r="F247" s="451"/>
    </row>
    <row r="248" spans="1:6" ht="12.75">
      <c r="A248" s="454"/>
      <c r="B248" s="488" t="s">
        <v>885</v>
      </c>
      <c r="C248" s="486"/>
      <c r="D248" s="457"/>
      <c r="E248" s="503"/>
      <c r="F248" s="451"/>
    </row>
    <row r="249" spans="1:6" ht="12.75">
      <c r="A249" s="454" t="s">
        <v>4</v>
      </c>
      <c r="B249" s="455" t="s">
        <v>886</v>
      </c>
      <c r="C249" s="486" t="s">
        <v>887</v>
      </c>
      <c r="D249" s="486">
        <v>13.5</v>
      </c>
      <c r="E249" s="503"/>
      <c r="F249" s="451"/>
    </row>
    <row r="250" spans="1:6" ht="12.75">
      <c r="A250" s="454"/>
      <c r="B250" s="455"/>
      <c r="C250" s="486"/>
      <c r="D250" s="486"/>
      <c r="E250" s="503"/>
      <c r="F250" s="451"/>
    </row>
    <row r="251" spans="1:6" ht="12.75">
      <c r="A251" s="454"/>
      <c r="B251" s="488" t="s">
        <v>888</v>
      </c>
      <c r="C251" s="486"/>
      <c r="D251" s="486"/>
      <c r="E251" s="503"/>
      <c r="F251" s="451"/>
    </row>
    <row r="252" spans="1:6" ht="12.75">
      <c r="A252" s="454"/>
      <c r="B252" s="455"/>
      <c r="C252" s="486"/>
      <c r="D252" s="486"/>
      <c r="E252" s="503"/>
      <c r="F252" s="451"/>
    </row>
    <row r="253" spans="1:6" ht="9.75" customHeight="1">
      <c r="A253" s="454"/>
      <c r="B253" s="455"/>
      <c r="C253" s="486"/>
      <c r="D253" s="486"/>
      <c r="E253" s="503"/>
      <c r="F253" s="451"/>
    </row>
    <row r="254" spans="1:6" ht="12.75" hidden="1">
      <c r="A254" s="454" t="s">
        <v>802</v>
      </c>
      <c r="B254" s="455" t="s">
        <v>808</v>
      </c>
      <c r="C254" s="486" t="s">
        <v>12</v>
      </c>
      <c r="D254" s="486"/>
      <c r="E254" s="503"/>
      <c r="F254" s="451"/>
    </row>
    <row r="255" spans="1:6" ht="12.75" hidden="1">
      <c r="A255" s="454"/>
      <c r="B255" s="455"/>
      <c r="C255" s="486"/>
      <c r="D255" s="486"/>
      <c r="E255" s="503"/>
      <c r="F255" s="451"/>
    </row>
    <row r="256" spans="1:6" ht="12.75" hidden="1">
      <c r="A256" s="454" t="s">
        <v>807</v>
      </c>
      <c r="B256" s="455" t="s">
        <v>806</v>
      </c>
      <c r="C256" s="486" t="s">
        <v>12</v>
      </c>
      <c r="D256" s="486"/>
      <c r="E256" s="503"/>
      <c r="F256" s="451"/>
    </row>
    <row r="257" spans="1:6" ht="12.75">
      <c r="A257" s="454"/>
      <c r="B257" s="498" t="s">
        <v>83</v>
      </c>
      <c r="C257" s="486"/>
      <c r="D257" s="486"/>
      <c r="E257" s="506"/>
      <c r="F257" s="451"/>
    </row>
    <row r="258" spans="1:6" ht="63.75">
      <c r="A258" s="507" t="s">
        <v>107</v>
      </c>
      <c r="B258" s="491" t="s">
        <v>902</v>
      </c>
      <c r="C258" s="508" t="s">
        <v>12</v>
      </c>
      <c r="D258" s="508">
        <v>1</v>
      </c>
      <c r="E258" s="509"/>
      <c r="F258" s="451"/>
    </row>
    <row r="259" spans="1:6" ht="12.75">
      <c r="A259" s="507"/>
      <c r="B259" s="491"/>
      <c r="C259" s="508"/>
      <c r="D259" s="508"/>
      <c r="E259" s="509"/>
      <c r="F259" s="451"/>
    </row>
    <row r="260" spans="1:6" ht="12.75">
      <c r="A260" s="454"/>
      <c r="B260" s="491"/>
      <c r="C260" s="486"/>
      <c r="D260" s="486"/>
      <c r="E260" s="506"/>
      <c r="F260" s="451"/>
    </row>
    <row r="261" spans="1:6" ht="12.75">
      <c r="A261" s="430"/>
      <c r="B261" s="472"/>
      <c r="C261" s="432"/>
      <c r="D261" s="432"/>
      <c r="E261" s="510"/>
      <c r="F261" s="511"/>
    </row>
    <row r="262" spans="1:6" ht="13.5" thickBot="1">
      <c r="A262" s="512"/>
      <c r="B262" s="479" t="s">
        <v>866</v>
      </c>
      <c r="C262" s="513"/>
      <c r="D262" s="513"/>
      <c r="E262" s="514"/>
      <c r="F262" s="515"/>
    </row>
    <row r="263" spans="1:6" ht="12.75">
      <c r="A263" s="381"/>
      <c r="B263" s="338"/>
      <c r="C263" s="336"/>
      <c r="D263" s="336"/>
      <c r="E263" s="341"/>
      <c r="F263" s="345"/>
    </row>
    <row r="264" spans="1:6" ht="12.75">
      <c r="A264" s="381"/>
      <c r="B264" s="338"/>
      <c r="C264" s="336"/>
      <c r="D264" s="336"/>
      <c r="E264" s="341"/>
      <c r="F264" s="345"/>
    </row>
  </sheetData>
  <sheetProtection/>
  <protectedRanges>
    <protectedRange sqref="E30:E31" name="Range1_1"/>
  </protectedRanges>
  <mergeCells count="34">
    <mergeCell ref="A212:A216"/>
    <mergeCell ref="B212:B216"/>
    <mergeCell ref="C212:C216"/>
    <mergeCell ref="D212:D216"/>
    <mergeCell ref="E212:E216"/>
    <mergeCell ref="F212:F216"/>
    <mergeCell ref="A69:A70"/>
    <mergeCell ref="B69:B70"/>
    <mergeCell ref="C69:C70"/>
    <mergeCell ref="D69:D70"/>
    <mergeCell ref="E69:E70"/>
    <mergeCell ref="F69:F70"/>
    <mergeCell ref="A1:B1"/>
    <mergeCell ref="A17:B17"/>
    <mergeCell ref="E17:F17"/>
    <mergeCell ref="A18:F18"/>
    <mergeCell ref="A19:A20"/>
    <mergeCell ref="B19:B20"/>
    <mergeCell ref="C19:C20"/>
    <mergeCell ref="D19:D20"/>
    <mergeCell ref="E19:E20"/>
    <mergeCell ref="F19:F20"/>
    <mergeCell ref="A122:A123"/>
    <mergeCell ref="B122:B123"/>
    <mergeCell ref="C122:C123"/>
    <mergeCell ref="D122:D123"/>
    <mergeCell ref="E122:E123"/>
    <mergeCell ref="F122:F123"/>
    <mergeCell ref="A160:A161"/>
    <mergeCell ref="B160:B161"/>
    <mergeCell ref="C160:C161"/>
    <mergeCell ref="D160:D161"/>
    <mergeCell ref="E160:E161"/>
    <mergeCell ref="F160:F161"/>
  </mergeCells>
  <printOptions/>
  <pageMargins left="0.354330708661417" right="0.078740157480315" top="0.078740157480315" bottom="0.078740157480315" header="0.511811023622047" footer="0.261811024"/>
  <pageSetup horizontalDpi="600" verticalDpi="600" orientation="portrait" paperSize="9" scale="72" r:id="rId1"/>
  <headerFooter alignWithMargins="0">
    <oddHeader>&amp;R&amp;9&amp;F</oddHeader>
    <oddFooter>&amp;C&amp;P of &amp;N&amp;R&amp;8&amp;D</oddFooter>
  </headerFooter>
  <rowBreaks count="5" manualBreakCount="5">
    <brk id="17" max="5" man="1"/>
    <brk id="67" max="5" man="1"/>
    <brk id="119" max="5" man="1"/>
    <brk id="157" max="5" man="1"/>
    <brk id="210" max="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DN80"/>
  <sheetViews>
    <sheetView view="pageBreakPreview" zoomScaleSheetLayoutView="100" workbookViewId="0" topLeftCell="A44">
      <selection activeCell="I20" sqref="I20"/>
    </sheetView>
  </sheetViews>
  <sheetFormatPr defaultColWidth="9.140625" defaultRowHeight="12.75"/>
  <cols>
    <col min="1" max="1" width="7.7109375" style="43" customWidth="1"/>
    <col min="2" max="2" width="49.7109375" style="43" customWidth="1"/>
    <col min="3" max="3" width="7.7109375" style="43" customWidth="1"/>
    <col min="4" max="4" width="8.421875" style="43" customWidth="1"/>
    <col min="5" max="5" width="10.57421875" style="43" customWidth="1"/>
    <col min="6" max="6" width="16.7109375" style="43" customWidth="1"/>
    <col min="7" max="16384" width="9.140625" style="43" customWidth="1"/>
  </cols>
  <sheetData>
    <row r="1" spans="1:3" ht="16.5" customHeight="1" thickBot="1">
      <c r="A1" s="584" t="s">
        <v>762</v>
      </c>
      <c r="B1" s="584"/>
      <c r="C1" s="58"/>
    </row>
    <row r="2" spans="1:118" ht="37.5" customHeight="1" thickBot="1">
      <c r="A2" s="592" t="s">
        <v>801</v>
      </c>
      <c r="B2" s="592"/>
      <c r="C2" s="57"/>
      <c r="D2" s="45"/>
      <c r="E2" s="585" t="s">
        <v>499</v>
      </c>
      <c r="F2" s="586"/>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row>
    <row r="3" spans="1:118" ht="5.25" customHeight="1">
      <c r="A3" s="587"/>
      <c r="B3" s="587"/>
      <c r="C3" s="587"/>
      <c r="D3" s="587"/>
      <c r="E3" s="587"/>
      <c r="F3" s="587"/>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row>
    <row r="4" spans="1:118" s="46" customFormat="1" ht="12.75">
      <c r="A4" s="61"/>
      <c r="B4" s="62"/>
      <c r="C4" s="588" t="s">
        <v>0</v>
      </c>
      <c r="D4" s="588" t="s">
        <v>1</v>
      </c>
      <c r="E4" s="588" t="s">
        <v>2</v>
      </c>
      <c r="F4" s="590" t="s">
        <v>23</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row>
    <row r="5" spans="1:118" s="46" customFormat="1" ht="6" customHeight="1">
      <c r="A5" s="49"/>
      <c r="B5" s="16"/>
      <c r="C5" s="589"/>
      <c r="D5" s="589"/>
      <c r="E5" s="589"/>
      <c r="F5" s="591"/>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row>
    <row r="6" spans="1:118" s="46" customFormat="1" ht="12.75">
      <c r="A6" s="49"/>
      <c r="B6" s="64" t="s">
        <v>500</v>
      </c>
      <c r="C6" s="65"/>
      <c r="D6" s="65"/>
      <c r="E6" s="65"/>
      <c r="F6" s="66"/>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row>
    <row r="7" spans="1:6" ht="12.75">
      <c r="A7" s="15"/>
      <c r="B7" s="67" t="s">
        <v>501</v>
      </c>
      <c r="C7" s="15"/>
      <c r="D7" s="15"/>
      <c r="E7" s="20"/>
      <c r="F7" s="50"/>
    </row>
    <row r="8" spans="1:6" ht="12.75">
      <c r="A8" s="15"/>
      <c r="B8" s="16" t="s">
        <v>502</v>
      </c>
      <c r="C8" s="15"/>
      <c r="D8" s="15"/>
      <c r="E8" s="68"/>
      <c r="F8" s="69"/>
    </row>
    <row r="9" spans="1:6" ht="38.25">
      <c r="A9" s="15" t="s">
        <v>4</v>
      </c>
      <c r="B9" s="19" t="s">
        <v>659</v>
      </c>
      <c r="C9" s="15" t="s">
        <v>503</v>
      </c>
      <c r="D9" s="238"/>
      <c r="E9" s="68">
        <v>4000</v>
      </c>
      <c r="F9" s="69">
        <f>E9*D9</f>
        <v>0</v>
      </c>
    </row>
    <row r="10" spans="1:6" ht="6.75" customHeight="1">
      <c r="A10" s="15"/>
      <c r="B10" s="20"/>
      <c r="C10" s="15"/>
      <c r="D10" s="237"/>
      <c r="E10" s="68"/>
      <c r="F10" s="69"/>
    </row>
    <row r="11" spans="1:6" ht="12.75">
      <c r="A11" s="15" t="s">
        <v>6</v>
      </c>
      <c r="B11" s="20" t="s">
        <v>504</v>
      </c>
      <c r="C11" s="15" t="s">
        <v>8</v>
      </c>
      <c r="D11" s="237"/>
      <c r="E11" s="68">
        <v>10000</v>
      </c>
      <c r="F11" s="69">
        <f>E11*D11</f>
        <v>0</v>
      </c>
    </row>
    <row r="12" spans="1:6" ht="9" customHeight="1">
      <c r="A12" s="15"/>
      <c r="B12" s="20"/>
      <c r="C12" s="15"/>
      <c r="D12" s="237"/>
      <c r="E12" s="68"/>
      <c r="F12" s="69"/>
    </row>
    <row r="13" spans="1:6" ht="12.75">
      <c r="A13" s="15"/>
      <c r="B13" s="21" t="s">
        <v>505</v>
      </c>
      <c r="C13" s="15"/>
      <c r="D13" s="237"/>
      <c r="E13" s="68"/>
      <c r="F13" s="69"/>
    </row>
    <row r="14" spans="1:6" ht="12.75">
      <c r="A14" s="15" t="s">
        <v>7</v>
      </c>
      <c r="B14" s="20" t="s">
        <v>506</v>
      </c>
      <c r="C14" s="15"/>
      <c r="D14" s="237"/>
      <c r="E14" s="68"/>
      <c r="F14" s="69"/>
    </row>
    <row r="15" spans="1:6" ht="12.75">
      <c r="A15" s="15"/>
      <c r="B15" s="20" t="s">
        <v>507</v>
      </c>
      <c r="C15" s="15" t="s">
        <v>5</v>
      </c>
      <c r="D15" s="238"/>
      <c r="E15" s="68">
        <v>2100</v>
      </c>
      <c r="F15" s="69">
        <f>E15*D15</f>
        <v>0</v>
      </c>
    </row>
    <row r="16" spans="1:6" ht="6" customHeight="1">
      <c r="A16" s="15"/>
      <c r="B16" s="20"/>
      <c r="C16" s="15"/>
      <c r="D16" s="237"/>
      <c r="E16" s="68"/>
      <c r="F16" s="69"/>
    </row>
    <row r="17" spans="1:6" ht="12.75">
      <c r="A17" s="15" t="s">
        <v>9</v>
      </c>
      <c r="B17" s="20" t="s">
        <v>508</v>
      </c>
      <c r="C17" s="15" t="s">
        <v>5</v>
      </c>
      <c r="D17" s="238"/>
      <c r="E17" s="68">
        <v>127</v>
      </c>
      <c r="F17" s="69">
        <f>E17*D17</f>
        <v>0</v>
      </c>
    </row>
    <row r="18" spans="1:6" ht="7.5" customHeight="1">
      <c r="A18" s="15"/>
      <c r="B18" s="20"/>
      <c r="C18" s="15"/>
      <c r="D18" s="238"/>
      <c r="E18" s="68"/>
      <c r="F18" s="69"/>
    </row>
    <row r="19" spans="1:6" ht="12.75">
      <c r="A19" s="15"/>
      <c r="B19" s="21" t="s">
        <v>509</v>
      </c>
      <c r="C19" s="15"/>
      <c r="D19" s="237"/>
      <c r="E19" s="68"/>
      <c r="F19" s="69"/>
    </row>
    <row r="20" spans="1:8" ht="27">
      <c r="A20" s="15" t="s">
        <v>11</v>
      </c>
      <c r="B20" s="19" t="s">
        <v>510</v>
      </c>
      <c r="C20" s="15" t="s">
        <v>5</v>
      </c>
      <c r="D20" s="238"/>
      <c r="E20" s="68">
        <v>2700</v>
      </c>
      <c r="F20" s="69">
        <f>E20*D20</f>
        <v>0</v>
      </c>
      <c r="H20" s="70"/>
    </row>
    <row r="21" spans="1:8" ht="8.25" customHeight="1">
      <c r="A21" s="15"/>
      <c r="B21" s="19"/>
      <c r="C21" s="15"/>
      <c r="D21" s="238"/>
      <c r="E21" s="68"/>
      <c r="F21" s="69"/>
      <c r="H21" s="70"/>
    </row>
    <row r="22" spans="1:6" ht="12.75">
      <c r="A22" s="15" t="s">
        <v>13</v>
      </c>
      <c r="B22" s="19" t="s">
        <v>511</v>
      </c>
      <c r="C22" s="15" t="s">
        <v>5</v>
      </c>
      <c r="D22" s="238"/>
      <c r="E22" s="68">
        <v>6500</v>
      </c>
      <c r="F22" s="69">
        <f>E22*D22</f>
        <v>0</v>
      </c>
    </row>
    <row r="23" spans="1:6" ht="7.5" customHeight="1">
      <c r="A23" s="15"/>
      <c r="B23" s="20"/>
      <c r="C23" s="15"/>
      <c r="D23" s="238"/>
      <c r="E23" s="68"/>
      <c r="F23" s="69"/>
    </row>
    <row r="24" spans="1:6" ht="38.25">
      <c r="A24" s="15" t="s">
        <v>15</v>
      </c>
      <c r="B24" s="19" t="s">
        <v>660</v>
      </c>
      <c r="C24" s="15" t="s">
        <v>5</v>
      </c>
      <c r="D24" s="238"/>
      <c r="E24" s="68">
        <v>20000</v>
      </c>
      <c r="F24" s="69">
        <f>E24*D24</f>
        <v>0</v>
      </c>
    </row>
    <row r="25" spans="1:6" ht="7.5" customHeight="1">
      <c r="A25" s="15"/>
      <c r="B25" s="20"/>
      <c r="C25" s="15"/>
      <c r="D25" s="238"/>
      <c r="E25" s="68"/>
      <c r="F25" s="69"/>
    </row>
    <row r="26" spans="1:6" ht="12.75">
      <c r="A26" s="15"/>
      <c r="B26" s="21" t="s">
        <v>512</v>
      </c>
      <c r="C26" s="15"/>
      <c r="D26" s="237"/>
      <c r="E26" s="68"/>
      <c r="F26" s="69"/>
    </row>
    <row r="27" spans="1:6" ht="38.25">
      <c r="A27" s="15" t="s">
        <v>16</v>
      </c>
      <c r="B27" s="19" t="s">
        <v>513</v>
      </c>
      <c r="C27" s="15" t="s">
        <v>10</v>
      </c>
      <c r="D27" s="238"/>
      <c r="E27" s="71">
        <v>13600</v>
      </c>
      <c r="F27" s="69">
        <f>E27*D27</f>
        <v>0</v>
      </c>
    </row>
    <row r="28" spans="1:6" ht="4.5" customHeight="1">
      <c r="A28" s="15"/>
      <c r="B28" s="20"/>
      <c r="C28" s="15"/>
      <c r="D28" s="237"/>
      <c r="E28" s="68"/>
      <c r="F28" s="69"/>
    </row>
    <row r="29" spans="1:6" ht="12.75">
      <c r="A29" s="15" t="s">
        <v>17</v>
      </c>
      <c r="B29" s="20" t="s">
        <v>514</v>
      </c>
      <c r="C29" s="15" t="s">
        <v>10</v>
      </c>
      <c r="D29" s="238"/>
      <c r="E29" s="71">
        <v>16300</v>
      </c>
      <c r="F29" s="69">
        <f>E29*D29</f>
        <v>0</v>
      </c>
    </row>
    <row r="30" spans="1:6" ht="6.75" customHeight="1">
      <c r="A30" s="15"/>
      <c r="B30" s="20"/>
      <c r="C30" s="15"/>
      <c r="D30" s="237"/>
      <c r="E30" s="68"/>
      <c r="F30" s="69"/>
    </row>
    <row r="31" spans="1:6" ht="12.75">
      <c r="A31" s="15" t="s">
        <v>18</v>
      </c>
      <c r="B31" s="20" t="s">
        <v>763</v>
      </c>
      <c r="C31" s="15"/>
      <c r="D31" s="237"/>
      <c r="E31" s="68"/>
      <c r="F31" s="69"/>
    </row>
    <row r="32" spans="1:6" ht="12.75">
      <c r="A32" s="15"/>
      <c r="B32" s="20" t="s">
        <v>515</v>
      </c>
      <c r="C32" s="15" t="s">
        <v>10</v>
      </c>
      <c r="D32" s="238"/>
      <c r="E32" s="68">
        <v>8500</v>
      </c>
      <c r="F32" s="69">
        <f>E32*D32</f>
        <v>0</v>
      </c>
    </row>
    <row r="33" spans="1:6" ht="6.75" customHeight="1">
      <c r="A33" s="15"/>
      <c r="B33" s="20"/>
      <c r="C33" s="15"/>
      <c r="D33" s="237"/>
      <c r="E33" s="68"/>
      <c r="F33" s="69"/>
    </row>
    <row r="34" spans="1:6" ht="12.75">
      <c r="A34" s="15" t="s">
        <v>20</v>
      </c>
      <c r="B34" s="20" t="s">
        <v>516</v>
      </c>
      <c r="C34" s="15" t="s">
        <v>10</v>
      </c>
      <c r="D34" s="238"/>
      <c r="E34" s="68">
        <v>10200</v>
      </c>
      <c r="F34" s="69">
        <f>E34*D34</f>
        <v>0</v>
      </c>
    </row>
    <row r="35" spans="1:6" ht="7.5" customHeight="1">
      <c r="A35" s="72"/>
      <c r="B35" s="19"/>
      <c r="C35" s="15"/>
      <c r="D35" s="237"/>
      <c r="E35" s="73"/>
      <c r="F35" s="50"/>
    </row>
    <row r="36" spans="1:6" ht="12.75">
      <c r="A36" s="15"/>
      <c r="B36" s="67" t="s">
        <v>517</v>
      </c>
      <c r="C36" s="15"/>
      <c r="D36" s="237"/>
      <c r="E36" s="20"/>
      <c r="F36" s="50"/>
    </row>
    <row r="37" spans="1:6" s="77" customFormat="1" ht="12.75">
      <c r="A37" s="18"/>
      <c r="B37" s="74"/>
      <c r="C37" s="18"/>
      <c r="D37" s="243"/>
      <c r="E37" s="75"/>
      <c r="F37" s="76"/>
    </row>
    <row r="38" spans="1:6" ht="12.75">
      <c r="A38" s="15"/>
      <c r="B38" s="21" t="s">
        <v>518</v>
      </c>
      <c r="C38" s="15"/>
      <c r="D38" s="237"/>
      <c r="E38" s="68"/>
      <c r="F38" s="69"/>
    </row>
    <row r="39" spans="1:6" ht="12.75">
      <c r="A39" s="15"/>
      <c r="B39" s="21" t="s">
        <v>764</v>
      </c>
      <c r="C39" s="15"/>
      <c r="D39" s="237"/>
      <c r="E39" s="68"/>
      <c r="F39" s="69"/>
    </row>
    <row r="40" spans="1:6" ht="53.25" customHeight="1">
      <c r="A40" s="15" t="s">
        <v>21</v>
      </c>
      <c r="B40" s="19" t="s">
        <v>519</v>
      </c>
      <c r="C40" s="15" t="s">
        <v>10</v>
      </c>
      <c r="D40" s="238"/>
      <c r="E40" s="68">
        <v>11900</v>
      </c>
      <c r="F40" s="69">
        <f>E40*D40</f>
        <v>0</v>
      </c>
    </row>
    <row r="41" spans="1:6" ht="12.75">
      <c r="A41" s="15"/>
      <c r="B41" s="20"/>
      <c r="C41" s="15"/>
      <c r="D41" s="237"/>
      <c r="E41" s="20"/>
      <c r="F41" s="13"/>
    </row>
    <row r="42" spans="1:6" ht="51">
      <c r="A42" s="15" t="s">
        <v>25</v>
      </c>
      <c r="B42" s="19" t="s">
        <v>520</v>
      </c>
      <c r="C42" s="15" t="s">
        <v>10</v>
      </c>
      <c r="D42" s="238"/>
      <c r="E42" s="68">
        <v>6000</v>
      </c>
      <c r="F42" s="69">
        <f>E42*D42</f>
        <v>0</v>
      </c>
    </row>
    <row r="43" spans="1:6" ht="12.75">
      <c r="A43" s="15"/>
      <c r="B43" s="19"/>
      <c r="C43" s="15"/>
      <c r="D43" s="238"/>
      <c r="E43" s="68"/>
      <c r="F43" s="69"/>
    </row>
    <row r="44" spans="1:6" ht="6.75" customHeight="1">
      <c r="A44" s="15"/>
      <c r="B44" s="20"/>
      <c r="C44" s="15"/>
      <c r="D44" s="237"/>
      <c r="E44" s="68"/>
      <c r="F44" s="69"/>
    </row>
    <row r="45" spans="1:6" ht="12.75">
      <c r="A45" s="15"/>
      <c r="B45" s="19"/>
      <c r="C45" s="17"/>
      <c r="D45" s="241"/>
      <c r="E45" s="78"/>
      <c r="F45" s="13"/>
    </row>
    <row r="46" spans="1:6" ht="8.25" customHeight="1">
      <c r="A46" s="15"/>
      <c r="B46" s="20"/>
      <c r="C46" s="15"/>
      <c r="D46" s="243"/>
      <c r="E46" s="79"/>
      <c r="F46" s="26"/>
    </row>
    <row r="47" spans="1:6" ht="12.75">
      <c r="A47" s="15"/>
      <c r="B47" s="20"/>
      <c r="C47" s="17"/>
      <c r="D47" s="243"/>
      <c r="E47" s="80" t="s">
        <v>55</v>
      </c>
      <c r="F47" s="81">
        <f>SUM(F7:F46)</f>
        <v>0</v>
      </c>
    </row>
    <row r="48" spans="1:6" ht="12.75">
      <c r="A48" s="30"/>
      <c r="B48" s="31"/>
      <c r="C48" s="32"/>
      <c r="D48" s="244"/>
      <c r="E48" s="82"/>
      <c r="F48" s="51"/>
    </row>
    <row r="49" spans="1:6" ht="12.75">
      <c r="A49" s="36"/>
      <c r="B49" s="37"/>
      <c r="C49" s="38"/>
      <c r="D49" s="245"/>
      <c r="E49" s="83"/>
      <c r="F49" s="84"/>
    </row>
    <row r="50" spans="1:6" ht="12.75">
      <c r="A50" s="53"/>
      <c r="B50" s="52"/>
      <c r="C50" s="85"/>
      <c r="D50" s="246"/>
      <c r="E50" s="86"/>
      <c r="F50" s="87"/>
    </row>
    <row r="51" spans="1:6" ht="36.75" customHeight="1">
      <c r="A51" s="15"/>
      <c r="B51" s="20"/>
      <c r="C51" s="17"/>
      <c r="D51" s="243"/>
      <c r="E51" s="80" t="s">
        <v>56</v>
      </c>
      <c r="F51" s="81">
        <f>F47</f>
        <v>0</v>
      </c>
    </row>
    <row r="52" spans="1:6" ht="12.75">
      <c r="A52" s="15"/>
      <c r="B52" s="20"/>
      <c r="C52" s="15"/>
      <c r="D52" s="243"/>
      <c r="E52" s="88"/>
      <c r="F52" s="13"/>
    </row>
    <row r="53" spans="1:6" ht="93" customHeight="1">
      <c r="A53" s="89" t="s">
        <v>26</v>
      </c>
      <c r="B53" s="19" t="s">
        <v>521</v>
      </c>
      <c r="C53" s="15" t="s">
        <v>12</v>
      </c>
      <c r="D53" s="238"/>
      <c r="E53" s="90">
        <v>135000</v>
      </c>
      <c r="F53" s="69">
        <f>E53*D53</f>
        <v>0</v>
      </c>
    </row>
    <row r="54" spans="1:6" ht="12.75">
      <c r="A54" s="89"/>
      <c r="B54" s="19"/>
      <c r="C54" s="15"/>
      <c r="D54" s="238"/>
      <c r="E54" s="90"/>
      <c r="F54" s="69"/>
    </row>
    <row r="55" spans="1:6" ht="25.5">
      <c r="A55" s="89"/>
      <c r="B55" s="24" t="s">
        <v>522</v>
      </c>
      <c r="C55" s="15"/>
      <c r="D55" s="238"/>
      <c r="E55" s="90"/>
      <c r="F55" s="69"/>
    </row>
    <row r="56" spans="1:6" ht="12.75">
      <c r="A56" s="89"/>
      <c r="B56" s="19"/>
      <c r="C56" s="15"/>
      <c r="D56" s="238"/>
      <c r="E56" s="90"/>
      <c r="F56" s="69"/>
    </row>
    <row r="57" spans="1:6" ht="25.5">
      <c r="A57" s="89" t="s">
        <v>27</v>
      </c>
      <c r="B57" s="19" t="s">
        <v>523</v>
      </c>
      <c r="C57" s="15" t="s">
        <v>10</v>
      </c>
      <c r="D57" s="238"/>
      <c r="E57" s="68">
        <v>22500</v>
      </c>
      <c r="F57" s="69">
        <f>E57*D57</f>
        <v>0</v>
      </c>
    </row>
    <row r="58" spans="1:6" ht="12.75">
      <c r="A58" s="89"/>
      <c r="B58" s="19"/>
      <c r="C58" s="15"/>
      <c r="D58" s="238"/>
      <c r="E58" s="90"/>
      <c r="F58" s="69"/>
    </row>
    <row r="59" spans="1:6" ht="25.5">
      <c r="A59" s="89" t="s">
        <v>28</v>
      </c>
      <c r="B59" s="19" t="s">
        <v>524</v>
      </c>
      <c r="C59" s="15" t="s">
        <v>10</v>
      </c>
      <c r="D59" s="238"/>
      <c r="E59" s="68">
        <v>45000</v>
      </c>
      <c r="F59" s="69">
        <f>E59*D59</f>
        <v>0</v>
      </c>
    </row>
    <row r="60" spans="1:6" ht="12.75">
      <c r="A60" s="89"/>
      <c r="B60" s="19"/>
      <c r="C60" s="15"/>
      <c r="D60" s="238"/>
      <c r="E60" s="90"/>
      <c r="F60" s="69"/>
    </row>
    <row r="61" spans="1:6" ht="127.5">
      <c r="A61" s="89" t="s">
        <v>29</v>
      </c>
      <c r="B61" s="24" t="s">
        <v>525</v>
      </c>
      <c r="C61" s="15"/>
      <c r="D61" s="238"/>
      <c r="E61" s="90"/>
      <c r="F61" s="69"/>
    </row>
    <row r="62" spans="1:6" ht="12.75">
      <c r="A62" s="89"/>
      <c r="B62" s="24"/>
      <c r="C62" s="15"/>
      <c r="D62" s="238"/>
      <c r="E62" s="90"/>
      <c r="F62" s="69"/>
    </row>
    <row r="63" spans="1:6" ht="12.75">
      <c r="A63" s="89" t="s">
        <v>59</v>
      </c>
      <c r="B63" s="19" t="s">
        <v>526</v>
      </c>
      <c r="C63" s="15" t="s">
        <v>12</v>
      </c>
      <c r="D63" s="238"/>
      <c r="E63" s="90">
        <v>275000</v>
      </c>
      <c r="F63" s="69">
        <f>E63*D63</f>
        <v>0</v>
      </c>
    </row>
    <row r="64" spans="1:6" ht="6.75" customHeight="1">
      <c r="A64" s="15"/>
      <c r="B64" s="20"/>
      <c r="C64" s="15"/>
      <c r="D64" s="237"/>
      <c r="E64" s="68"/>
      <c r="F64" s="69"/>
    </row>
    <row r="65" spans="1:6" ht="12.75">
      <c r="A65" s="15"/>
      <c r="B65" s="67" t="s">
        <v>527</v>
      </c>
      <c r="C65" s="15"/>
      <c r="D65" s="237"/>
      <c r="E65" s="20"/>
      <c r="F65" s="50"/>
    </row>
    <row r="66" spans="1:6" ht="12.75">
      <c r="A66" s="15"/>
      <c r="B66" s="21" t="s">
        <v>74</v>
      </c>
      <c r="C66" s="15"/>
      <c r="D66" s="237"/>
      <c r="E66" s="20"/>
      <c r="F66" s="13"/>
    </row>
    <row r="67" spans="1:6" ht="51">
      <c r="A67" s="15" t="s">
        <v>60</v>
      </c>
      <c r="B67" s="19" t="s">
        <v>528</v>
      </c>
      <c r="C67" s="15" t="s">
        <v>5</v>
      </c>
      <c r="D67" s="237"/>
      <c r="E67" s="20">
        <v>9570</v>
      </c>
      <c r="F67" s="13">
        <f>E67*D67</f>
        <v>0</v>
      </c>
    </row>
    <row r="68" spans="1:6" ht="12.75">
      <c r="A68" s="15"/>
      <c r="B68" s="19"/>
      <c r="C68" s="15"/>
      <c r="D68" s="237"/>
      <c r="E68" s="20"/>
      <c r="F68" s="13"/>
    </row>
    <row r="69" spans="1:6" s="4" customFormat="1" ht="25.5">
      <c r="A69" s="2"/>
      <c r="B69" s="11" t="s">
        <v>661</v>
      </c>
      <c r="C69" s="2"/>
      <c r="D69" s="236"/>
      <c r="E69" s="14"/>
      <c r="F69" s="3"/>
    </row>
    <row r="70" spans="1:6" s="4" customFormat="1" ht="25.5">
      <c r="A70" s="2" t="s">
        <v>69</v>
      </c>
      <c r="B70" s="5" t="s">
        <v>662</v>
      </c>
      <c r="C70" s="2" t="s">
        <v>5</v>
      </c>
      <c r="D70" s="236"/>
      <c r="E70" s="14">
        <v>40000</v>
      </c>
      <c r="F70" s="12">
        <f>E70*D70</f>
        <v>0</v>
      </c>
    </row>
    <row r="71" spans="1:118" s="46" customFormat="1" ht="12.75">
      <c r="A71" s="49"/>
      <c r="B71" s="16"/>
      <c r="C71" s="65"/>
      <c r="D71" s="247"/>
      <c r="E71" s="65"/>
      <c r="F71" s="66"/>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row>
    <row r="72" spans="1:6" ht="12.75">
      <c r="A72" s="72"/>
      <c r="B72" s="21"/>
      <c r="C72" s="15"/>
      <c r="D72" s="237"/>
      <c r="E72" s="91"/>
      <c r="F72" s="92"/>
    </row>
    <row r="73" spans="1:6" ht="13.5" thickBot="1">
      <c r="A73" s="72"/>
      <c r="B73" s="23" t="s">
        <v>658</v>
      </c>
      <c r="C73" s="15"/>
      <c r="D73" s="237"/>
      <c r="E73" s="91" t="s">
        <v>23</v>
      </c>
      <c r="F73" s="93">
        <f>SUM(F51:F72)</f>
        <v>0</v>
      </c>
    </row>
    <row r="74" spans="1:6" ht="13.5" thickTop="1">
      <c r="A74" s="94"/>
      <c r="B74" s="31"/>
      <c r="C74" s="30"/>
      <c r="D74" s="239"/>
      <c r="E74" s="95"/>
      <c r="F74" s="96"/>
    </row>
    <row r="75" ht="12.75">
      <c r="D75" s="248"/>
    </row>
    <row r="76" ht="12.75">
      <c r="D76" s="248"/>
    </row>
    <row r="77" ht="12.75">
      <c r="D77" s="248"/>
    </row>
    <row r="78" ht="12.75">
      <c r="D78" s="248"/>
    </row>
    <row r="79" ht="12.75">
      <c r="D79" s="248"/>
    </row>
    <row r="80" ht="12.75">
      <c r="D80" s="248"/>
    </row>
  </sheetData>
  <sheetProtection/>
  <mergeCells count="8">
    <mergeCell ref="A1:B1"/>
    <mergeCell ref="E2:F2"/>
    <mergeCell ref="A3:F3"/>
    <mergeCell ref="C4:C5"/>
    <mergeCell ref="D4:D5"/>
    <mergeCell ref="E4:E5"/>
    <mergeCell ref="F4:F5"/>
    <mergeCell ref="A2:B2"/>
  </mergeCells>
  <printOptions/>
  <pageMargins left="0.354330708661417" right="0.078740157480315" top="0.078740157480315" bottom="0.078740157480315" header="0" footer="0.511811023622047"/>
  <pageSetup horizontalDpi="600" verticalDpi="600" orientation="portrait" r:id="rId1"/>
  <headerFooter alignWithMargins="0">
    <oddHeader>&amp;R&amp;8&amp;F</oddHeader>
    <oddFooter>&amp;L&amp;"Arial,Italic"&amp;8Sunya Development &amp;C&amp;P of &amp;N&amp;R&amp;8October 2010</oddFooter>
  </headerFooter>
</worksheet>
</file>

<file path=xl/worksheets/sheet4.xml><?xml version="1.0" encoding="utf-8"?>
<worksheet xmlns="http://schemas.openxmlformats.org/spreadsheetml/2006/main" xmlns:r="http://schemas.openxmlformats.org/officeDocument/2006/relationships">
  <dimension ref="A1:DN242"/>
  <sheetViews>
    <sheetView view="pageBreakPreview" zoomScaleSheetLayoutView="100" workbookViewId="0" topLeftCell="A1">
      <selection activeCell="I18" sqref="I18"/>
    </sheetView>
  </sheetViews>
  <sheetFormatPr defaultColWidth="9.140625" defaultRowHeight="12.75"/>
  <cols>
    <col min="1" max="1" width="7.7109375" style="43" customWidth="1"/>
    <col min="2" max="2" width="49.7109375" style="43" customWidth="1"/>
    <col min="3" max="3" width="7.7109375" style="43" customWidth="1"/>
    <col min="4" max="4" width="8.421875" style="43" customWidth="1"/>
    <col min="5" max="5" width="10.57421875" style="43" customWidth="1"/>
    <col min="6" max="6" width="16.7109375" style="43" customWidth="1"/>
    <col min="7" max="16384" width="9.140625" style="43" customWidth="1"/>
  </cols>
  <sheetData>
    <row r="1" spans="1:3" ht="16.5" customHeight="1" thickBot="1">
      <c r="A1" s="584" t="s">
        <v>762</v>
      </c>
      <c r="B1" s="584"/>
      <c r="C1" s="58"/>
    </row>
    <row r="2" spans="1:118" ht="27" customHeight="1" thickBot="1">
      <c r="A2" s="592" t="s">
        <v>801</v>
      </c>
      <c r="B2" s="592"/>
      <c r="C2" s="57"/>
      <c r="D2" s="45"/>
      <c r="E2" s="593" t="s">
        <v>529</v>
      </c>
      <c r="F2" s="594"/>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row>
    <row r="3" spans="1:118" ht="8.25" customHeight="1">
      <c r="A3" s="587"/>
      <c r="B3" s="587"/>
      <c r="C3" s="587"/>
      <c r="D3" s="587"/>
      <c r="E3" s="587"/>
      <c r="F3" s="587"/>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row>
    <row r="4" spans="1:118" s="46" customFormat="1" ht="12.75">
      <c r="A4" s="61"/>
      <c r="B4" s="62"/>
      <c r="C4" s="588" t="s">
        <v>0</v>
      </c>
      <c r="D4" s="588" t="s">
        <v>1</v>
      </c>
      <c r="E4" s="588" t="s">
        <v>2</v>
      </c>
      <c r="F4" s="590" t="s">
        <v>23</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row>
    <row r="5" spans="1:118" s="46" customFormat="1" ht="6" customHeight="1">
      <c r="A5" s="49"/>
      <c r="B5" s="16"/>
      <c r="C5" s="589"/>
      <c r="D5" s="589"/>
      <c r="E5" s="589"/>
      <c r="F5" s="591"/>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row>
    <row r="6" spans="1:118" s="46" customFormat="1" ht="12.75">
      <c r="A6" s="49"/>
      <c r="B6" s="64" t="s">
        <v>500</v>
      </c>
      <c r="C6" s="65"/>
      <c r="D6" s="65"/>
      <c r="E6" s="65"/>
      <c r="F6" s="66"/>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row>
    <row r="7" spans="1:6" ht="12.75">
      <c r="A7" s="15"/>
      <c r="B7" s="21" t="s">
        <v>530</v>
      </c>
      <c r="C7" s="15"/>
      <c r="D7" s="243"/>
      <c r="E7" s="88"/>
      <c r="F7" s="13"/>
    </row>
    <row r="8" spans="1:6" ht="6.75" customHeight="1">
      <c r="A8" s="15"/>
      <c r="B8" s="21"/>
      <c r="C8" s="15"/>
      <c r="D8" s="243"/>
      <c r="E8" s="88"/>
      <c r="F8" s="13"/>
    </row>
    <row r="9" spans="1:6" ht="12.75">
      <c r="A9" s="15"/>
      <c r="B9" s="21" t="s">
        <v>531</v>
      </c>
      <c r="C9" s="15"/>
      <c r="D9" s="243"/>
      <c r="E9" s="88"/>
      <c r="F9" s="13"/>
    </row>
    <row r="10" spans="1:6" ht="12.75">
      <c r="A10" s="15"/>
      <c r="B10" s="21" t="s">
        <v>532</v>
      </c>
      <c r="C10" s="15"/>
      <c r="D10" s="243"/>
      <c r="E10" s="97"/>
      <c r="F10" s="13"/>
    </row>
    <row r="11" spans="1:6" ht="12.75">
      <c r="A11" s="15" t="s">
        <v>4</v>
      </c>
      <c r="B11" s="20" t="s">
        <v>533</v>
      </c>
      <c r="C11" s="15" t="s">
        <v>8</v>
      </c>
      <c r="D11" s="243"/>
      <c r="E11" s="98">
        <v>4000</v>
      </c>
      <c r="F11" s="13">
        <f>E11*D11</f>
        <v>0</v>
      </c>
    </row>
    <row r="12" spans="1:6" ht="12.75">
      <c r="A12" s="15"/>
      <c r="B12" s="20"/>
      <c r="C12" s="15"/>
      <c r="D12" s="243"/>
      <c r="E12" s="97"/>
      <c r="F12" s="13"/>
    </row>
    <row r="13" spans="1:6" ht="12.75">
      <c r="A13" s="15" t="s">
        <v>6</v>
      </c>
      <c r="B13" s="20" t="s">
        <v>534</v>
      </c>
      <c r="C13" s="15" t="s">
        <v>8</v>
      </c>
      <c r="D13" s="243"/>
      <c r="E13" s="98">
        <v>4000</v>
      </c>
      <c r="F13" s="13">
        <f>E13*D13</f>
        <v>0</v>
      </c>
    </row>
    <row r="14" spans="1:6" ht="5.25" customHeight="1">
      <c r="A14" s="15"/>
      <c r="B14" s="20"/>
      <c r="C14" s="15"/>
      <c r="D14" s="243"/>
      <c r="E14" s="97"/>
      <c r="F14" s="13"/>
    </row>
    <row r="15" spans="1:6" ht="12.75">
      <c r="A15" s="15" t="s">
        <v>7</v>
      </c>
      <c r="B15" s="20" t="s">
        <v>535</v>
      </c>
      <c r="C15" s="15" t="s">
        <v>8</v>
      </c>
      <c r="D15" s="243"/>
      <c r="E15" s="99">
        <v>7000</v>
      </c>
      <c r="F15" s="13">
        <f>E15*D15</f>
        <v>0</v>
      </c>
    </row>
    <row r="16" spans="1:6" ht="12.75">
      <c r="A16" s="15"/>
      <c r="B16" s="20"/>
      <c r="C16" s="15"/>
      <c r="D16" s="243"/>
      <c r="E16" s="97"/>
      <c r="F16" s="13"/>
    </row>
    <row r="17" spans="1:6" ht="12.75">
      <c r="A17" s="15" t="s">
        <v>9</v>
      </c>
      <c r="B17" s="20" t="s">
        <v>536</v>
      </c>
      <c r="C17" s="15" t="s">
        <v>8</v>
      </c>
      <c r="D17" s="243"/>
      <c r="E17" s="99">
        <v>10000</v>
      </c>
      <c r="F17" s="13">
        <f>E17*D17</f>
        <v>0</v>
      </c>
    </row>
    <row r="18" spans="1:6" ht="12.75">
      <c r="A18" s="15"/>
      <c r="B18" s="21" t="s">
        <v>45</v>
      </c>
      <c r="C18" s="15"/>
      <c r="D18" s="243"/>
      <c r="E18" s="97"/>
      <c r="F18" s="13"/>
    </row>
    <row r="19" spans="1:6" ht="12.75">
      <c r="A19" s="15" t="s">
        <v>11</v>
      </c>
      <c r="B19" s="20" t="s">
        <v>537</v>
      </c>
      <c r="C19" s="15"/>
      <c r="D19" s="243"/>
      <c r="E19" s="97"/>
      <c r="F19" s="13"/>
    </row>
    <row r="20" spans="1:6" ht="12.75">
      <c r="A20" s="15"/>
      <c r="B20" s="20" t="s">
        <v>538</v>
      </c>
      <c r="C20" s="15" t="s">
        <v>8</v>
      </c>
      <c r="D20" s="243"/>
      <c r="E20" s="99">
        <v>1200</v>
      </c>
      <c r="F20" s="13">
        <f>E20*D20</f>
        <v>0</v>
      </c>
    </row>
    <row r="21" spans="1:6" ht="7.5" customHeight="1">
      <c r="A21" s="15"/>
      <c r="B21" s="20"/>
      <c r="C21" s="15"/>
      <c r="D21" s="243"/>
      <c r="E21" s="97"/>
      <c r="F21" s="13"/>
    </row>
    <row r="22" spans="1:6" ht="12.75">
      <c r="A22" s="15" t="s">
        <v>13</v>
      </c>
      <c r="B22" s="20" t="s">
        <v>539</v>
      </c>
      <c r="C22" s="15" t="s">
        <v>8</v>
      </c>
      <c r="D22" s="243"/>
      <c r="E22" s="99">
        <v>2500</v>
      </c>
      <c r="F22" s="13">
        <f>E22*D22</f>
        <v>0</v>
      </c>
    </row>
    <row r="23" spans="1:6" ht="13.5" customHeight="1">
      <c r="A23" s="15"/>
      <c r="B23" s="20"/>
      <c r="C23" s="15"/>
      <c r="D23" s="243"/>
      <c r="E23" s="97"/>
      <c r="F23" s="13"/>
    </row>
    <row r="24" spans="1:6" ht="12.75">
      <c r="A24" s="15"/>
      <c r="B24" s="21" t="s">
        <v>765</v>
      </c>
      <c r="C24" s="15"/>
      <c r="D24" s="243"/>
      <c r="E24" s="97"/>
      <c r="F24" s="13"/>
    </row>
    <row r="25" spans="1:6" ht="12.75">
      <c r="A25" s="15" t="s">
        <v>15</v>
      </c>
      <c r="B25" s="20" t="s">
        <v>540</v>
      </c>
      <c r="C25" s="15" t="s">
        <v>5</v>
      </c>
      <c r="D25" s="243"/>
      <c r="E25" s="99">
        <v>5000</v>
      </c>
      <c r="F25" s="13">
        <f>E25*D25</f>
        <v>0</v>
      </c>
    </row>
    <row r="26" spans="1:6" ht="9" customHeight="1">
      <c r="A26" s="15"/>
      <c r="B26" s="20"/>
      <c r="C26" s="15"/>
      <c r="D26" s="243"/>
      <c r="E26" s="99"/>
      <c r="F26" s="13"/>
    </row>
    <row r="27" spans="1:6" ht="12.75">
      <c r="A27" s="15"/>
      <c r="B27" s="21" t="s">
        <v>541</v>
      </c>
      <c r="C27" s="15"/>
      <c r="D27" s="243"/>
      <c r="E27" s="97"/>
      <c r="F27" s="13"/>
    </row>
    <row r="28" spans="1:6" ht="12.75">
      <c r="A28" s="15" t="s">
        <v>16</v>
      </c>
      <c r="B28" s="20" t="s">
        <v>542</v>
      </c>
      <c r="C28" s="15" t="s">
        <v>5</v>
      </c>
      <c r="D28" s="243"/>
      <c r="E28" s="97">
        <v>29100</v>
      </c>
      <c r="F28" s="13">
        <f>E28*D28</f>
        <v>0</v>
      </c>
    </row>
    <row r="29" spans="1:6" ht="9" customHeight="1">
      <c r="A29" s="15"/>
      <c r="B29" s="20"/>
      <c r="C29" s="15"/>
      <c r="D29" s="243"/>
      <c r="E29" s="97"/>
      <c r="F29" s="13"/>
    </row>
    <row r="30" spans="1:6" ht="12.75">
      <c r="A30" s="15" t="s">
        <v>17</v>
      </c>
      <c r="B30" s="20" t="s">
        <v>543</v>
      </c>
      <c r="C30" s="15" t="s">
        <v>5</v>
      </c>
      <c r="D30" s="243"/>
      <c r="E30" s="97">
        <v>21825</v>
      </c>
      <c r="F30" s="13">
        <f>E30*D30</f>
        <v>0</v>
      </c>
    </row>
    <row r="31" spans="1:6" ht="7.5" customHeight="1">
      <c r="A31" s="15"/>
      <c r="B31" s="20"/>
      <c r="C31" s="15"/>
      <c r="D31" s="243"/>
      <c r="E31" s="88"/>
      <c r="F31" s="13"/>
    </row>
    <row r="32" spans="1:6" ht="12.75">
      <c r="A32" s="15" t="s">
        <v>18</v>
      </c>
      <c r="B32" s="20" t="s">
        <v>544</v>
      </c>
      <c r="C32" s="15" t="s">
        <v>12</v>
      </c>
      <c r="D32" s="243"/>
      <c r="E32" s="88">
        <v>70000</v>
      </c>
      <c r="F32" s="13">
        <f>E32*D32</f>
        <v>0</v>
      </c>
    </row>
    <row r="33" spans="1:6" ht="8.25" customHeight="1">
      <c r="A33" s="15"/>
      <c r="B33" s="20"/>
      <c r="C33" s="15"/>
      <c r="D33" s="243"/>
      <c r="E33" s="88"/>
      <c r="F33" s="13"/>
    </row>
    <row r="34" spans="1:6" ht="12.75">
      <c r="A34" s="15"/>
      <c r="B34" s="21" t="s">
        <v>57</v>
      </c>
      <c r="C34" s="15"/>
      <c r="D34" s="241"/>
      <c r="E34" s="88"/>
      <c r="F34" s="13"/>
    </row>
    <row r="35" spans="1:6" ht="12.75">
      <c r="A35" s="15" t="s">
        <v>20</v>
      </c>
      <c r="B35" s="20" t="s">
        <v>545</v>
      </c>
      <c r="C35" s="15" t="s">
        <v>14</v>
      </c>
      <c r="D35" s="243"/>
      <c r="E35" s="79">
        <v>1350</v>
      </c>
      <c r="F35" s="13">
        <f>E35*D35</f>
        <v>0</v>
      </c>
    </row>
    <row r="36" spans="1:6" ht="7.5" customHeight="1">
      <c r="A36" s="15"/>
      <c r="B36" s="20"/>
      <c r="C36" s="15"/>
      <c r="D36" s="243"/>
      <c r="E36" s="88"/>
      <c r="F36" s="13"/>
    </row>
    <row r="37" spans="1:6" ht="12.75">
      <c r="A37" s="15"/>
      <c r="B37" s="21" t="s">
        <v>62</v>
      </c>
      <c r="C37" s="17"/>
      <c r="D37" s="243"/>
      <c r="E37" s="79"/>
      <c r="F37" s="13"/>
    </row>
    <row r="38" spans="1:6" ht="25.5">
      <c r="A38" s="15" t="s">
        <v>21</v>
      </c>
      <c r="B38" s="19" t="s">
        <v>64</v>
      </c>
      <c r="C38" s="17" t="s">
        <v>5</v>
      </c>
      <c r="D38" s="241"/>
      <c r="E38" s="78">
        <v>2500</v>
      </c>
      <c r="F38" s="13">
        <f>E38*D38</f>
        <v>0</v>
      </c>
    </row>
    <row r="39" spans="1:6" ht="8.25" customHeight="1">
      <c r="A39" s="15"/>
      <c r="B39" s="19"/>
      <c r="C39" s="17"/>
      <c r="D39" s="241"/>
      <c r="E39" s="78"/>
      <c r="F39" s="13"/>
    </row>
    <row r="40" spans="1:6" ht="12.75">
      <c r="A40" s="15"/>
      <c r="B40" s="21" t="s">
        <v>546</v>
      </c>
      <c r="C40" s="15"/>
      <c r="D40" s="243"/>
      <c r="E40" s="88"/>
      <c r="F40" s="13"/>
    </row>
    <row r="41" spans="1:6" ht="12.75">
      <c r="A41" s="15" t="s">
        <v>25</v>
      </c>
      <c r="B41" s="20" t="s">
        <v>547</v>
      </c>
      <c r="C41" s="15" t="s">
        <v>5</v>
      </c>
      <c r="D41" s="243"/>
      <c r="E41" s="79">
        <v>6500</v>
      </c>
      <c r="F41" s="13">
        <f>E41*D41</f>
        <v>0</v>
      </c>
    </row>
    <row r="42" spans="1:6" ht="6" customHeight="1">
      <c r="A42" s="15"/>
      <c r="B42" s="20"/>
      <c r="C42" s="15"/>
      <c r="D42" s="243"/>
      <c r="E42" s="88"/>
      <c r="F42" s="13"/>
    </row>
    <row r="43" spans="1:6" ht="12.75">
      <c r="A43" s="15" t="s">
        <v>26</v>
      </c>
      <c r="B43" s="20" t="s">
        <v>548</v>
      </c>
      <c r="C43" s="15" t="s">
        <v>5</v>
      </c>
      <c r="D43" s="243"/>
      <c r="E43" s="79">
        <v>6500</v>
      </c>
      <c r="F43" s="13">
        <f>E43*D43</f>
        <v>0</v>
      </c>
    </row>
    <row r="44" spans="1:6" ht="8.25" customHeight="1">
      <c r="A44" s="15"/>
      <c r="B44" s="20"/>
      <c r="C44" s="15"/>
      <c r="D44" s="243"/>
      <c r="E44" s="88"/>
      <c r="F44" s="13"/>
    </row>
    <row r="45" spans="1:6" ht="12.75">
      <c r="A45" s="15" t="s">
        <v>27</v>
      </c>
      <c r="B45" s="20" t="s">
        <v>549</v>
      </c>
      <c r="C45" s="15"/>
      <c r="D45" s="243"/>
      <c r="E45" s="88"/>
      <c r="F45" s="13"/>
    </row>
    <row r="46" spans="1:6" ht="12.75">
      <c r="A46" s="15"/>
      <c r="B46" s="20" t="s">
        <v>550</v>
      </c>
      <c r="C46" s="15" t="s">
        <v>10</v>
      </c>
      <c r="D46" s="243"/>
      <c r="E46" s="88">
        <v>975</v>
      </c>
      <c r="F46" s="13">
        <f>E46*D46</f>
        <v>0</v>
      </c>
    </row>
    <row r="47" spans="1:6" ht="9" customHeight="1">
      <c r="A47" s="15"/>
      <c r="B47" s="20"/>
      <c r="C47" s="15"/>
      <c r="D47" s="243"/>
      <c r="E47" s="88"/>
      <c r="F47" s="13"/>
    </row>
    <row r="48" spans="1:6" ht="12.75">
      <c r="A48" s="15" t="s">
        <v>28</v>
      </c>
      <c r="B48" s="20" t="s">
        <v>551</v>
      </c>
      <c r="C48" s="15" t="s">
        <v>12</v>
      </c>
      <c r="D48" s="243"/>
      <c r="E48" s="79">
        <v>2275</v>
      </c>
      <c r="F48" s="13">
        <f>E48*D48</f>
        <v>0</v>
      </c>
    </row>
    <row r="49" spans="1:6" ht="8.25" customHeight="1">
      <c r="A49" s="15"/>
      <c r="B49" s="20"/>
      <c r="C49" s="15"/>
      <c r="D49" s="243"/>
      <c r="E49" s="88"/>
      <c r="F49" s="13"/>
    </row>
    <row r="50" spans="1:6" ht="12.75">
      <c r="A50" s="15" t="s">
        <v>29</v>
      </c>
      <c r="B50" s="20" t="s">
        <v>552</v>
      </c>
      <c r="C50" s="15" t="s">
        <v>12</v>
      </c>
      <c r="D50" s="243"/>
      <c r="E50" s="79">
        <v>2600</v>
      </c>
      <c r="F50" s="13">
        <f>E50*D50</f>
        <v>0</v>
      </c>
    </row>
    <row r="51" spans="1:6" ht="6" customHeight="1">
      <c r="A51" s="15"/>
      <c r="B51" s="20"/>
      <c r="C51" s="15"/>
      <c r="D51" s="243"/>
      <c r="E51" s="79"/>
      <c r="F51" s="13"/>
    </row>
    <row r="52" spans="1:6" ht="12.75">
      <c r="A52" s="15"/>
      <c r="B52" s="21" t="s">
        <v>553</v>
      </c>
      <c r="C52" s="15"/>
      <c r="D52" s="243"/>
      <c r="E52" s="88"/>
      <c r="F52" s="13"/>
    </row>
    <row r="53" spans="1:6" ht="12.75">
      <c r="A53" s="15"/>
      <c r="B53" s="21" t="s">
        <v>554</v>
      </c>
      <c r="C53" s="15"/>
      <c r="D53" s="243"/>
      <c r="E53" s="88"/>
      <c r="F53" s="13"/>
    </row>
    <row r="54" spans="1:6" ht="12.75">
      <c r="A54" s="15" t="s">
        <v>59</v>
      </c>
      <c r="B54" s="20" t="s">
        <v>555</v>
      </c>
      <c r="C54" s="15"/>
      <c r="D54" s="243"/>
      <c r="E54" s="88"/>
      <c r="F54" s="13"/>
    </row>
    <row r="55" spans="1:6" ht="12.75">
      <c r="A55" s="15"/>
      <c r="B55" s="20" t="s">
        <v>556</v>
      </c>
      <c r="C55" s="15"/>
      <c r="D55" s="243"/>
      <c r="E55" s="88"/>
      <c r="F55" s="13"/>
    </row>
    <row r="56" spans="1:6" ht="12.75">
      <c r="A56" s="15"/>
      <c r="B56" s="20" t="s">
        <v>557</v>
      </c>
      <c r="C56" s="15" t="s">
        <v>12</v>
      </c>
      <c r="D56" s="243"/>
      <c r="E56" s="97">
        <v>120000</v>
      </c>
      <c r="F56" s="13">
        <f>E56*D56</f>
        <v>0</v>
      </c>
    </row>
    <row r="57" spans="1:6" ht="12.75">
      <c r="A57" s="15"/>
      <c r="B57" s="20"/>
      <c r="C57" s="15"/>
      <c r="D57" s="243"/>
      <c r="E57" s="97"/>
      <c r="F57" s="13"/>
    </row>
    <row r="58" spans="1:6" ht="12.75">
      <c r="A58" s="15" t="s">
        <v>60</v>
      </c>
      <c r="B58" s="20" t="s">
        <v>558</v>
      </c>
      <c r="C58" s="15"/>
      <c r="D58" s="243"/>
      <c r="E58" s="97"/>
      <c r="F58" s="13"/>
    </row>
    <row r="59" spans="1:6" ht="12.75">
      <c r="A59" s="15"/>
      <c r="B59" s="20" t="s">
        <v>559</v>
      </c>
      <c r="C59" s="15"/>
      <c r="D59" s="243"/>
      <c r="E59" s="97"/>
      <c r="F59" s="13"/>
    </row>
    <row r="60" spans="1:6" ht="12.75">
      <c r="A60" s="15"/>
      <c r="B60" s="20" t="s">
        <v>560</v>
      </c>
      <c r="C60" s="15" t="s">
        <v>12</v>
      </c>
      <c r="D60" s="243"/>
      <c r="E60" s="97">
        <v>167000</v>
      </c>
      <c r="F60" s="13">
        <f>E60*D60</f>
        <v>0</v>
      </c>
    </row>
    <row r="61" spans="1:6" ht="8.25" customHeight="1">
      <c r="A61" s="15"/>
      <c r="B61" s="20"/>
      <c r="C61" s="15"/>
      <c r="D61" s="243"/>
      <c r="E61" s="79"/>
      <c r="F61" s="26"/>
    </row>
    <row r="62" spans="1:6" ht="12.75">
      <c r="A62" s="15"/>
      <c r="B62" s="20"/>
      <c r="C62" s="17"/>
      <c r="D62" s="243"/>
      <c r="E62" s="80" t="s">
        <v>55</v>
      </c>
      <c r="F62" s="81">
        <f>SUM(F7:F61)</f>
        <v>0</v>
      </c>
    </row>
    <row r="63" spans="1:6" ht="12.75">
      <c r="A63" s="30"/>
      <c r="B63" s="31"/>
      <c r="C63" s="32"/>
      <c r="D63" s="244"/>
      <c r="E63" s="82"/>
      <c r="F63" s="51"/>
    </row>
    <row r="64" spans="1:6" ht="12.75">
      <c r="A64" s="36"/>
      <c r="B64" s="37"/>
      <c r="C64" s="38"/>
      <c r="D64" s="245"/>
      <c r="E64" s="83"/>
      <c r="F64" s="84"/>
    </row>
    <row r="65" spans="1:6" ht="12.75">
      <c r="A65" s="53"/>
      <c r="B65" s="52"/>
      <c r="C65" s="85"/>
      <c r="D65" s="246"/>
      <c r="E65" s="86"/>
      <c r="F65" s="87"/>
    </row>
    <row r="66" spans="1:6" ht="21.75" customHeight="1">
      <c r="A66" s="15"/>
      <c r="B66" s="20"/>
      <c r="C66" s="17"/>
      <c r="D66" s="243"/>
      <c r="E66" s="80" t="s">
        <v>56</v>
      </c>
      <c r="F66" s="81">
        <f>F62</f>
        <v>0</v>
      </c>
    </row>
    <row r="67" spans="1:6" ht="12.75">
      <c r="A67" s="15"/>
      <c r="B67" s="21" t="s">
        <v>553</v>
      </c>
      <c r="C67" s="15"/>
      <c r="D67" s="243"/>
      <c r="E67" s="88"/>
      <c r="F67" s="13"/>
    </row>
    <row r="68" spans="1:6" ht="12.75">
      <c r="A68" s="15"/>
      <c r="B68" s="21" t="s">
        <v>554</v>
      </c>
      <c r="C68" s="15"/>
      <c r="D68" s="243"/>
      <c r="E68" s="88"/>
      <c r="F68" s="13"/>
    </row>
    <row r="69" spans="1:6" ht="12.75">
      <c r="A69" s="15" t="s">
        <v>59</v>
      </c>
      <c r="B69" s="20" t="s">
        <v>555</v>
      </c>
      <c r="C69" s="15"/>
      <c r="D69" s="243"/>
      <c r="E69" s="88"/>
      <c r="F69" s="13"/>
    </row>
    <row r="70" spans="1:6" ht="12.75">
      <c r="A70" s="15"/>
      <c r="B70" s="20" t="s">
        <v>556</v>
      </c>
      <c r="C70" s="15"/>
      <c r="D70" s="243"/>
      <c r="E70" s="88"/>
      <c r="F70" s="13"/>
    </row>
    <row r="71" spans="1:6" ht="12.75">
      <c r="A71" s="15"/>
      <c r="B71" s="20" t="s">
        <v>557</v>
      </c>
      <c r="C71" s="15" t="s">
        <v>12</v>
      </c>
      <c r="D71" s="243"/>
      <c r="E71" s="97">
        <v>120000</v>
      </c>
      <c r="F71" s="13">
        <f>E71*D71</f>
        <v>0</v>
      </c>
    </row>
    <row r="72" spans="1:6" ht="12.75">
      <c r="A72" s="15"/>
      <c r="B72" s="20"/>
      <c r="C72" s="15"/>
      <c r="D72" s="243"/>
      <c r="E72" s="97"/>
      <c r="F72" s="13"/>
    </row>
    <row r="73" spans="1:6" ht="12.75">
      <c r="A73" s="15" t="s">
        <v>60</v>
      </c>
      <c r="B73" s="20" t="s">
        <v>558</v>
      </c>
      <c r="C73" s="15"/>
      <c r="D73" s="243"/>
      <c r="E73" s="97"/>
      <c r="F73" s="13"/>
    </row>
    <row r="74" spans="1:6" ht="12.75">
      <c r="A74" s="15"/>
      <c r="B74" s="20" t="s">
        <v>559</v>
      </c>
      <c r="C74" s="15"/>
      <c r="D74" s="243"/>
      <c r="E74" s="97"/>
      <c r="F74" s="13"/>
    </row>
    <row r="75" spans="1:6" ht="12.75">
      <c r="A75" s="15"/>
      <c r="B75" s="20" t="s">
        <v>560</v>
      </c>
      <c r="C75" s="15" t="s">
        <v>12</v>
      </c>
      <c r="D75" s="243"/>
      <c r="E75" s="97">
        <v>167000</v>
      </c>
      <c r="F75" s="13">
        <f>E75*D75</f>
        <v>0</v>
      </c>
    </row>
    <row r="76" spans="1:6" ht="5.25" customHeight="1">
      <c r="A76" s="15"/>
      <c r="B76" s="20"/>
      <c r="C76" s="15"/>
      <c r="D76" s="243"/>
      <c r="E76" s="88"/>
      <c r="F76" s="13"/>
    </row>
    <row r="77" spans="1:6" ht="12.75">
      <c r="A77" s="15"/>
      <c r="B77" s="21" t="s">
        <v>561</v>
      </c>
      <c r="C77" s="15"/>
      <c r="D77" s="243"/>
      <c r="E77" s="88"/>
      <c r="F77" s="13"/>
    </row>
    <row r="78" spans="1:6" ht="12.75">
      <c r="A78" s="15" t="s">
        <v>61</v>
      </c>
      <c r="B78" s="20" t="s">
        <v>562</v>
      </c>
      <c r="C78" s="15" t="s">
        <v>5</v>
      </c>
      <c r="D78" s="243"/>
      <c r="E78" s="100">
        <v>18000</v>
      </c>
      <c r="F78" s="13">
        <f>E78*D78</f>
        <v>0</v>
      </c>
    </row>
    <row r="79" spans="1:6" ht="7.5" customHeight="1">
      <c r="A79" s="15"/>
      <c r="B79" s="101" t="s">
        <v>563</v>
      </c>
      <c r="C79" s="15"/>
      <c r="D79" s="243"/>
      <c r="E79" s="88"/>
      <c r="F79" s="13"/>
    </row>
    <row r="80" spans="1:6" ht="12.75">
      <c r="A80" s="15" t="s">
        <v>63</v>
      </c>
      <c r="B80" s="20" t="s">
        <v>564</v>
      </c>
      <c r="C80" s="15" t="s">
        <v>12</v>
      </c>
      <c r="D80" s="243"/>
      <c r="E80" s="88">
        <v>7000</v>
      </c>
      <c r="F80" s="13">
        <f>E80*D80</f>
        <v>0</v>
      </c>
    </row>
    <row r="81" spans="1:6" ht="12.75">
      <c r="A81" s="15"/>
      <c r="B81" s="20"/>
      <c r="C81" s="15"/>
      <c r="D81" s="243"/>
      <c r="E81" s="88"/>
      <c r="F81" s="13"/>
    </row>
    <row r="82" spans="1:6" ht="12.75">
      <c r="A82" s="15"/>
      <c r="B82" s="21" t="s">
        <v>565</v>
      </c>
      <c r="C82" s="15"/>
      <c r="D82" s="243"/>
      <c r="E82" s="88"/>
      <c r="F82" s="13"/>
    </row>
    <row r="83" spans="1:6" ht="12.75">
      <c r="A83" s="15"/>
      <c r="B83" s="102" t="s">
        <v>766</v>
      </c>
      <c r="C83" s="15"/>
      <c r="D83" s="243"/>
      <c r="E83" s="88"/>
      <c r="F83" s="13"/>
    </row>
    <row r="84" spans="1:6" ht="12.75">
      <c r="A84" s="15" t="s">
        <v>66</v>
      </c>
      <c r="B84" s="20" t="s">
        <v>566</v>
      </c>
      <c r="C84" s="15" t="s">
        <v>5</v>
      </c>
      <c r="D84" s="243"/>
      <c r="E84" s="78">
        <v>4000</v>
      </c>
      <c r="F84" s="13">
        <f>E84*D84</f>
        <v>0</v>
      </c>
    </row>
    <row r="85" spans="1:6" ht="7.5" customHeight="1">
      <c r="A85" s="15"/>
      <c r="B85" s="20"/>
      <c r="C85" s="15"/>
      <c r="D85" s="243"/>
      <c r="E85" s="88"/>
      <c r="F85" s="13"/>
    </row>
    <row r="86" spans="1:6" ht="12.75">
      <c r="A86" s="15" t="s">
        <v>67</v>
      </c>
      <c r="B86" s="20" t="s">
        <v>567</v>
      </c>
      <c r="C86" s="15" t="s">
        <v>5</v>
      </c>
      <c r="D86" s="243"/>
      <c r="E86" s="78">
        <v>4000</v>
      </c>
      <c r="F86" s="13">
        <f>E86*D86</f>
        <v>0</v>
      </c>
    </row>
    <row r="87" spans="1:6" ht="12.75">
      <c r="A87" s="15"/>
      <c r="B87" s="20"/>
      <c r="C87" s="15"/>
      <c r="D87" s="243"/>
      <c r="E87" s="88"/>
      <c r="F87" s="13"/>
    </row>
    <row r="88" spans="1:6" ht="12.75">
      <c r="A88" s="15"/>
      <c r="B88" s="21" t="s">
        <v>568</v>
      </c>
      <c r="C88" s="15"/>
      <c r="D88" s="243"/>
      <c r="E88" s="88"/>
      <c r="F88" s="13"/>
    </row>
    <row r="89" spans="1:6" ht="12.75">
      <c r="A89" s="15" t="s">
        <v>69</v>
      </c>
      <c r="B89" s="20" t="s">
        <v>569</v>
      </c>
      <c r="C89" s="15"/>
      <c r="D89" s="243"/>
      <c r="E89" s="88"/>
      <c r="F89" s="13"/>
    </row>
    <row r="90" spans="1:6" ht="12.75">
      <c r="A90" s="15"/>
      <c r="B90" s="20" t="s">
        <v>570</v>
      </c>
      <c r="C90" s="15" t="s">
        <v>10</v>
      </c>
      <c r="D90" s="243"/>
      <c r="E90" s="88">
        <v>8000</v>
      </c>
      <c r="F90" s="13">
        <f>E90*D90</f>
        <v>0</v>
      </c>
    </row>
    <row r="91" spans="1:6" ht="12.75">
      <c r="A91" s="15"/>
      <c r="B91" s="20"/>
      <c r="C91" s="15"/>
      <c r="D91" s="243"/>
      <c r="E91" s="88"/>
      <c r="F91" s="13"/>
    </row>
    <row r="92" spans="1:6" ht="12.75">
      <c r="A92" s="15"/>
      <c r="B92" s="21" t="s">
        <v>767</v>
      </c>
      <c r="C92" s="15"/>
      <c r="D92" s="243"/>
      <c r="E92" s="88"/>
      <c r="F92" s="13"/>
    </row>
    <row r="93" spans="1:6" ht="12.75">
      <c r="A93" s="15" t="s">
        <v>81</v>
      </c>
      <c r="B93" s="20" t="s">
        <v>571</v>
      </c>
      <c r="C93" s="15"/>
      <c r="D93" s="243"/>
      <c r="E93" s="88"/>
      <c r="F93" s="13"/>
    </row>
    <row r="94" spans="1:6" ht="12.75">
      <c r="A94" s="15"/>
      <c r="B94" s="20" t="s">
        <v>572</v>
      </c>
      <c r="C94" s="15" t="s">
        <v>8</v>
      </c>
      <c r="D94" s="243"/>
      <c r="E94" s="103">
        <v>4000</v>
      </c>
      <c r="F94" s="13">
        <f>E94*D94</f>
        <v>0</v>
      </c>
    </row>
    <row r="95" spans="1:6" ht="9.75" customHeight="1">
      <c r="A95" s="15"/>
      <c r="B95" s="20"/>
      <c r="C95" s="15"/>
      <c r="D95" s="243"/>
      <c r="E95" s="88"/>
      <c r="F95" s="13"/>
    </row>
    <row r="96" spans="1:6" ht="12.75">
      <c r="A96" s="15" t="s">
        <v>70</v>
      </c>
      <c r="B96" s="20" t="s">
        <v>534</v>
      </c>
      <c r="C96" s="15" t="s">
        <v>8</v>
      </c>
      <c r="D96" s="243"/>
      <c r="E96" s="103">
        <v>4000</v>
      </c>
      <c r="F96" s="13">
        <f>E96*D96</f>
        <v>0</v>
      </c>
    </row>
    <row r="97" spans="1:6" ht="8.25" customHeight="1">
      <c r="A97" s="15"/>
      <c r="B97" s="20"/>
      <c r="C97" s="15"/>
      <c r="D97" s="243"/>
      <c r="E97" s="88"/>
      <c r="F97" s="13"/>
    </row>
    <row r="98" spans="1:6" ht="12.75">
      <c r="A98" s="15" t="s">
        <v>73</v>
      </c>
      <c r="B98" s="20" t="s">
        <v>573</v>
      </c>
      <c r="C98" s="15" t="s">
        <v>8</v>
      </c>
      <c r="D98" s="243"/>
      <c r="E98" s="103">
        <v>4000</v>
      </c>
      <c r="F98" s="13">
        <f>E98*D98</f>
        <v>0</v>
      </c>
    </row>
    <row r="99" spans="1:6" ht="7.5" customHeight="1">
      <c r="A99" s="15"/>
      <c r="B99" s="20"/>
      <c r="C99" s="15"/>
      <c r="D99" s="243"/>
      <c r="E99" s="103"/>
      <c r="F99" s="13"/>
    </row>
    <row r="100" spans="1:6" ht="12.75">
      <c r="A100" s="15" t="s">
        <v>99</v>
      </c>
      <c r="B100" s="20" t="s">
        <v>574</v>
      </c>
      <c r="C100" s="15" t="s">
        <v>8</v>
      </c>
      <c r="D100" s="243"/>
      <c r="E100" s="88">
        <v>12000</v>
      </c>
      <c r="F100" s="13">
        <f>E100*D100</f>
        <v>0</v>
      </c>
    </row>
    <row r="101" spans="1:6" ht="9" customHeight="1">
      <c r="A101" s="15"/>
      <c r="B101" s="20"/>
      <c r="C101" s="15"/>
      <c r="D101" s="243"/>
      <c r="E101" s="88"/>
      <c r="F101" s="13"/>
    </row>
    <row r="102" spans="1:6" ht="12.75">
      <c r="A102" s="15" t="s">
        <v>100</v>
      </c>
      <c r="B102" s="20" t="s">
        <v>575</v>
      </c>
      <c r="C102" s="15" t="s">
        <v>5</v>
      </c>
      <c r="D102" s="243"/>
      <c r="E102" s="88">
        <v>15000</v>
      </c>
      <c r="F102" s="13">
        <f>E102*D102</f>
        <v>0</v>
      </c>
    </row>
    <row r="103" spans="1:6" ht="9" customHeight="1">
      <c r="A103" s="15"/>
      <c r="B103" s="20"/>
      <c r="C103" s="15"/>
      <c r="D103" s="243"/>
      <c r="E103" s="88"/>
      <c r="F103" s="13"/>
    </row>
    <row r="104" spans="1:6" ht="12.75">
      <c r="A104" s="15" t="s">
        <v>101</v>
      </c>
      <c r="B104" s="20" t="s">
        <v>576</v>
      </c>
      <c r="C104" s="15" t="s">
        <v>12</v>
      </c>
      <c r="D104" s="243"/>
      <c r="E104" s="88">
        <v>5000</v>
      </c>
      <c r="F104" s="13">
        <f>E104*D104</f>
        <v>0</v>
      </c>
    </row>
    <row r="105" spans="1:6" ht="12.75">
      <c r="A105" s="15"/>
      <c r="B105" s="20"/>
      <c r="C105" s="15"/>
      <c r="D105" s="243"/>
      <c r="E105" s="88"/>
      <c r="F105" s="13"/>
    </row>
    <row r="106" spans="1:6" ht="12.75">
      <c r="A106" s="15"/>
      <c r="B106" s="21" t="s">
        <v>768</v>
      </c>
      <c r="C106" s="15"/>
      <c r="D106" s="241"/>
      <c r="E106" s="88"/>
      <c r="F106" s="13"/>
    </row>
    <row r="107" spans="1:6" ht="12.75">
      <c r="A107" s="15" t="s">
        <v>102</v>
      </c>
      <c r="B107" s="20" t="s">
        <v>577</v>
      </c>
      <c r="C107" s="15" t="s">
        <v>5</v>
      </c>
      <c r="D107" s="243"/>
      <c r="E107" s="79">
        <v>5000</v>
      </c>
      <c r="F107" s="13">
        <f>E107*D107</f>
        <v>0</v>
      </c>
    </row>
    <row r="108" spans="1:6" ht="12.75">
      <c r="A108" s="15"/>
      <c r="B108" s="20"/>
      <c r="C108" s="15"/>
      <c r="D108" s="243"/>
      <c r="E108" s="88"/>
      <c r="F108" s="13"/>
    </row>
    <row r="109" spans="1:6" ht="12.75">
      <c r="A109" s="15"/>
      <c r="B109" s="21" t="s">
        <v>578</v>
      </c>
      <c r="C109" s="15"/>
      <c r="D109" s="243"/>
      <c r="E109" s="88"/>
      <c r="F109" s="13"/>
    </row>
    <row r="110" spans="1:6" ht="12.75">
      <c r="A110" s="15" t="s">
        <v>579</v>
      </c>
      <c r="B110" s="20" t="s">
        <v>580</v>
      </c>
      <c r="C110" s="15" t="s">
        <v>8</v>
      </c>
      <c r="D110" s="243"/>
      <c r="E110" s="97">
        <v>145500</v>
      </c>
      <c r="F110" s="13">
        <f>E110*D110</f>
        <v>0</v>
      </c>
    </row>
    <row r="111" spans="1:6" ht="8.25" customHeight="1">
      <c r="A111" s="15"/>
      <c r="B111" s="20"/>
      <c r="C111" s="15"/>
      <c r="D111" s="243"/>
      <c r="E111" s="88"/>
      <c r="F111" s="13"/>
    </row>
    <row r="112" spans="1:6" ht="12.75">
      <c r="A112" s="15" t="s">
        <v>581</v>
      </c>
      <c r="B112" s="20" t="s">
        <v>582</v>
      </c>
      <c r="C112" s="15"/>
      <c r="D112" s="243"/>
      <c r="E112" s="88"/>
      <c r="F112" s="13"/>
    </row>
    <row r="113" spans="1:6" ht="12.75">
      <c r="A113" s="15"/>
      <c r="B113" s="20" t="s">
        <v>583</v>
      </c>
      <c r="C113" s="15" t="s">
        <v>12</v>
      </c>
      <c r="D113" s="243"/>
      <c r="E113" s="88">
        <v>48500</v>
      </c>
      <c r="F113" s="13">
        <f>E113*D113</f>
        <v>0</v>
      </c>
    </row>
    <row r="114" spans="1:6" ht="4.5" customHeight="1">
      <c r="A114" s="15"/>
      <c r="B114" s="20"/>
      <c r="C114" s="15"/>
      <c r="D114" s="243"/>
      <c r="E114" s="88"/>
      <c r="F114" s="13"/>
    </row>
    <row r="115" spans="1:6" ht="12.75">
      <c r="A115" s="15"/>
      <c r="B115" s="21" t="s">
        <v>584</v>
      </c>
      <c r="C115" s="15"/>
      <c r="D115" s="243"/>
      <c r="E115" s="88"/>
      <c r="F115" s="13"/>
    </row>
    <row r="116" spans="1:6" ht="12.75">
      <c r="A116" s="15" t="s">
        <v>585</v>
      </c>
      <c r="B116" s="20" t="s">
        <v>586</v>
      </c>
      <c r="C116" s="15"/>
      <c r="D116" s="243"/>
      <c r="E116" s="88"/>
      <c r="F116" s="13"/>
    </row>
    <row r="117" spans="1:6" ht="12.75">
      <c r="A117" s="15"/>
      <c r="B117" s="20" t="s">
        <v>587</v>
      </c>
      <c r="C117" s="15"/>
      <c r="D117" s="243"/>
      <c r="E117" s="88"/>
      <c r="F117" s="13"/>
    </row>
    <row r="118" spans="1:6" ht="12.75">
      <c r="A118" s="15"/>
      <c r="B118" s="20" t="s">
        <v>769</v>
      </c>
      <c r="C118" s="15"/>
      <c r="D118" s="243"/>
      <c r="E118" s="88"/>
      <c r="F118" s="13"/>
    </row>
    <row r="119" spans="1:6" ht="12.75">
      <c r="A119" s="15"/>
      <c r="B119" s="64" t="s">
        <v>588</v>
      </c>
      <c r="C119" s="15" t="s">
        <v>12</v>
      </c>
      <c r="D119" s="243"/>
      <c r="E119" s="97">
        <v>145500</v>
      </c>
      <c r="F119" s="13">
        <f>E119*D119</f>
        <v>0</v>
      </c>
    </row>
    <row r="120" spans="1:6" ht="4.5" customHeight="1">
      <c r="A120" s="15"/>
      <c r="B120" s="64"/>
      <c r="C120" s="15"/>
      <c r="D120" s="243"/>
      <c r="E120" s="88"/>
      <c r="F120" s="13"/>
    </row>
    <row r="121" spans="1:6" ht="12.75">
      <c r="A121" s="15" t="s">
        <v>589</v>
      </c>
      <c r="B121" s="20" t="s">
        <v>590</v>
      </c>
      <c r="C121" s="15" t="s">
        <v>10</v>
      </c>
      <c r="D121" s="243"/>
      <c r="E121" s="88">
        <v>8000</v>
      </c>
      <c r="F121" s="13">
        <f>E121*D121</f>
        <v>0</v>
      </c>
    </row>
    <row r="122" spans="1:6" ht="5.25" customHeight="1">
      <c r="A122" s="15"/>
      <c r="B122" s="20"/>
      <c r="C122" s="15"/>
      <c r="D122" s="243"/>
      <c r="E122" s="88"/>
      <c r="F122" s="13"/>
    </row>
    <row r="123" spans="1:6" ht="9.75" customHeight="1">
      <c r="A123" s="15"/>
      <c r="B123" s="20"/>
      <c r="C123" s="15"/>
      <c r="D123" s="243"/>
      <c r="E123" s="88"/>
      <c r="F123" s="26"/>
    </row>
    <row r="124" spans="1:6" ht="12.75">
      <c r="A124" s="15"/>
      <c r="B124" s="20"/>
      <c r="C124" s="17"/>
      <c r="D124" s="243"/>
      <c r="E124" s="80"/>
      <c r="F124" s="81">
        <f>SUM(F66:F123)</f>
        <v>0</v>
      </c>
    </row>
    <row r="125" spans="1:6" ht="12.75">
      <c r="A125" s="30"/>
      <c r="B125" s="31"/>
      <c r="C125" s="32"/>
      <c r="D125" s="244"/>
      <c r="E125" s="82"/>
      <c r="F125" s="51"/>
    </row>
    <row r="126" spans="1:6" ht="12.75">
      <c r="A126" s="36"/>
      <c r="B126" s="37"/>
      <c r="C126" s="38"/>
      <c r="D126" s="245"/>
      <c r="E126" s="83"/>
      <c r="F126" s="84"/>
    </row>
    <row r="127" spans="1:6" ht="24.75" customHeight="1">
      <c r="A127" s="15"/>
      <c r="B127" s="20"/>
      <c r="C127" s="17"/>
      <c r="D127" s="243"/>
      <c r="E127" s="80"/>
      <c r="F127" s="81">
        <f>F124</f>
        <v>0</v>
      </c>
    </row>
    <row r="128" spans="1:6" ht="12.75">
      <c r="A128" s="15"/>
      <c r="B128" s="21" t="s">
        <v>591</v>
      </c>
      <c r="C128" s="15"/>
      <c r="D128" s="243"/>
      <c r="E128" s="88"/>
      <c r="F128" s="13"/>
    </row>
    <row r="129" spans="1:6" ht="12.75">
      <c r="A129" s="15"/>
      <c r="B129" s="102" t="s">
        <v>770</v>
      </c>
      <c r="C129" s="15"/>
      <c r="D129" s="243"/>
      <c r="E129" s="88"/>
      <c r="F129" s="13"/>
    </row>
    <row r="130" spans="1:6" ht="12.75">
      <c r="A130" s="15" t="s">
        <v>592</v>
      </c>
      <c r="B130" s="20" t="s">
        <v>593</v>
      </c>
      <c r="C130" s="15"/>
      <c r="D130" s="243"/>
      <c r="E130" s="88"/>
      <c r="F130" s="13"/>
    </row>
    <row r="131" spans="1:6" ht="12.75">
      <c r="A131" s="15"/>
      <c r="B131" s="20" t="s">
        <v>594</v>
      </c>
      <c r="C131" s="15" t="s">
        <v>8</v>
      </c>
      <c r="D131" s="243"/>
      <c r="E131" s="103">
        <v>4000</v>
      </c>
      <c r="F131" s="13">
        <f>E131*D131</f>
        <v>0</v>
      </c>
    </row>
    <row r="132" spans="1:6" ht="4.5" customHeight="1">
      <c r="A132" s="15"/>
      <c r="B132" s="20"/>
      <c r="C132" s="15"/>
      <c r="D132" s="243"/>
      <c r="E132" s="88"/>
      <c r="F132" s="13"/>
    </row>
    <row r="133" spans="1:6" ht="12.75">
      <c r="A133" s="15" t="s">
        <v>595</v>
      </c>
      <c r="B133" s="20" t="s">
        <v>537</v>
      </c>
      <c r="C133" s="15"/>
      <c r="D133" s="243"/>
      <c r="E133" s="88"/>
      <c r="F133" s="13"/>
    </row>
    <row r="134" spans="1:6" ht="12.75">
      <c r="A134" s="15"/>
      <c r="B134" s="20" t="s">
        <v>596</v>
      </c>
      <c r="C134" s="15" t="s">
        <v>8</v>
      </c>
      <c r="D134" s="243"/>
      <c r="E134" s="78">
        <v>1200</v>
      </c>
      <c r="F134" s="13">
        <f>E134*D134</f>
        <v>0</v>
      </c>
    </row>
    <row r="135" spans="1:6" ht="6.75" customHeight="1">
      <c r="A135" s="15"/>
      <c r="B135" s="20"/>
      <c r="C135" s="15"/>
      <c r="D135" s="243"/>
      <c r="E135" s="88"/>
      <c r="F135" s="13"/>
    </row>
    <row r="136" spans="1:6" ht="12.75">
      <c r="A136" s="15" t="s">
        <v>597</v>
      </c>
      <c r="B136" s="20" t="s">
        <v>598</v>
      </c>
      <c r="C136" s="15"/>
      <c r="D136" s="243"/>
      <c r="E136" s="88"/>
      <c r="F136" s="13"/>
    </row>
    <row r="137" spans="1:6" ht="12.75">
      <c r="A137" s="15"/>
      <c r="B137" s="20" t="s">
        <v>599</v>
      </c>
      <c r="C137" s="15" t="s">
        <v>8</v>
      </c>
      <c r="D137" s="243"/>
      <c r="E137" s="79">
        <v>2500</v>
      </c>
      <c r="F137" s="13">
        <f>E137*D137</f>
        <v>0</v>
      </c>
    </row>
    <row r="138" spans="1:6" ht="12.75">
      <c r="A138" s="15" t="s">
        <v>600</v>
      </c>
      <c r="B138" s="20" t="s">
        <v>601</v>
      </c>
      <c r="C138" s="15" t="s">
        <v>8</v>
      </c>
      <c r="D138" s="243"/>
      <c r="E138" s="79">
        <v>7000</v>
      </c>
      <c r="F138" s="13">
        <f>E138*D138</f>
        <v>0</v>
      </c>
    </row>
    <row r="139" spans="1:6" ht="8.25" customHeight="1">
      <c r="A139" s="15"/>
      <c r="B139" s="20"/>
      <c r="C139" s="15"/>
      <c r="D139" s="243"/>
      <c r="E139" s="79"/>
      <c r="F139" s="13"/>
    </row>
    <row r="140" spans="1:6" ht="12.75">
      <c r="A140" s="15"/>
      <c r="B140" s="21" t="s">
        <v>771</v>
      </c>
      <c r="C140" s="15"/>
      <c r="D140" s="243"/>
      <c r="E140" s="88"/>
      <c r="F140" s="13"/>
    </row>
    <row r="141" spans="1:6" ht="12.75">
      <c r="A141" s="15" t="s">
        <v>602</v>
      </c>
      <c r="B141" s="20" t="s">
        <v>577</v>
      </c>
      <c r="C141" s="15" t="s">
        <v>5</v>
      </c>
      <c r="D141" s="243"/>
      <c r="E141" s="88">
        <v>5000</v>
      </c>
      <c r="F141" s="13">
        <f>E141*D141</f>
        <v>0</v>
      </c>
    </row>
    <row r="142" spans="1:6" ht="7.5" customHeight="1">
      <c r="A142" s="15"/>
      <c r="B142" s="20"/>
      <c r="C142" s="15"/>
      <c r="D142" s="243"/>
      <c r="E142" s="88"/>
      <c r="F142" s="13"/>
    </row>
    <row r="143" spans="1:6" ht="12.75">
      <c r="A143" s="15"/>
      <c r="B143" s="21" t="s">
        <v>603</v>
      </c>
      <c r="C143" s="15"/>
      <c r="D143" s="243"/>
      <c r="E143" s="88"/>
      <c r="F143" s="13"/>
    </row>
    <row r="144" spans="1:6" ht="12.75">
      <c r="A144" s="15" t="s">
        <v>604</v>
      </c>
      <c r="B144" s="20" t="s">
        <v>605</v>
      </c>
      <c r="C144" s="15" t="s">
        <v>5</v>
      </c>
      <c r="D144" s="243"/>
      <c r="E144" s="88">
        <v>21825</v>
      </c>
      <c r="F144" s="13">
        <f>E144*D144</f>
        <v>0</v>
      </c>
    </row>
    <row r="145" spans="1:6" ht="6.75" customHeight="1">
      <c r="A145" s="15"/>
      <c r="B145" s="20"/>
      <c r="C145" s="15"/>
      <c r="D145" s="243"/>
      <c r="E145" s="88"/>
      <c r="F145" s="13"/>
    </row>
    <row r="146" spans="1:6" ht="12.75">
      <c r="A146" s="15" t="s">
        <v>606</v>
      </c>
      <c r="B146" s="20" t="s">
        <v>607</v>
      </c>
      <c r="C146" s="15"/>
      <c r="D146" s="243"/>
      <c r="E146" s="88"/>
      <c r="F146" s="13"/>
    </row>
    <row r="147" spans="1:6" ht="12.75">
      <c r="A147" s="15"/>
      <c r="B147" s="20" t="s">
        <v>608</v>
      </c>
      <c r="C147" s="15"/>
      <c r="D147" s="243"/>
      <c r="E147" s="88"/>
      <c r="F147" s="13"/>
    </row>
    <row r="148" spans="1:6" ht="12.75">
      <c r="A148" s="15"/>
      <c r="B148" s="20" t="s">
        <v>609</v>
      </c>
      <c r="C148" s="15"/>
      <c r="D148" s="243"/>
      <c r="E148" s="88"/>
      <c r="F148" s="13"/>
    </row>
    <row r="149" spans="1:6" ht="12.75">
      <c r="A149" s="15"/>
      <c r="B149" s="20" t="s">
        <v>610</v>
      </c>
      <c r="C149" s="15" t="s">
        <v>12</v>
      </c>
      <c r="D149" s="243"/>
      <c r="E149" s="88">
        <v>21825</v>
      </c>
      <c r="F149" s="13">
        <f>E149*D149</f>
        <v>0</v>
      </c>
    </row>
    <row r="150" spans="1:6" ht="9.75" customHeight="1">
      <c r="A150" s="15"/>
      <c r="B150" s="101" t="s">
        <v>611</v>
      </c>
      <c r="C150" s="15"/>
      <c r="D150" s="243"/>
      <c r="E150" s="88"/>
      <c r="F150" s="13"/>
    </row>
    <row r="151" spans="1:6" ht="12.75">
      <c r="A151" s="15" t="s">
        <v>612</v>
      </c>
      <c r="B151" s="20" t="s">
        <v>613</v>
      </c>
      <c r="C151" s="15" t="s">
        <v>5</v>
      </c>
      <c r="D151" s="243"/>
      <c r="E151" s="88">
        <v>18187.5</v>
      </c>
      <c r="F151" s="13">
        <f>E151*D151</f>
        <v>0</v>
      </c>
    </row>
    <row r="152" spans="1:6" ht="12.75">
      <c r="A152" s="15"/>
      <c r="B152" s="20"/>
      <c r="C152" s="15"/>
      <c r="D152" s="243"/>
      <c r="E152" s="88"/>
      <c r="F152" s="13"/>
    </row>
    <row r="153" spans="1:6" ht="12.75">
      <c r="A153" s="15"/>
      <c r="B153" s="21" t="s">
        <v>614</v>
      </c>
      <c r="C153" s="15"/>
      <c r="D153" s="243"/>
      <c r="E153" s="88"/>
      <c r="F153" s="13"/>
    </row>
    <row r="154" spans="1:6" ht="12.75">
      <c r="A154" s="15" t="s">
        <v>615</v>
      </c>
      <c r="B154" s="20" t="s">
        <v>616</v>
      </c>
      <c r="C154" s="15" t="s">
        <v>14</v>
      </c>
      <c r="D154" s="241"/>
      <c r="E154" s="78">
        <v>1350</v>
      </c>
      <c r="F154" s="13">
        <f>E154*D154</f>
        <v>0</v>
      </c>
    </row>
    <row r="155" spans="1:6" ht="6" customHeight="1">
      <c r="A155" s="15"/>
      <c r="B155" s="20"/>
      <c r="C155" s="15"/>
      <c r="D155" s="241"/>
      <c r="E155" s="88"/>
      <c r="F155" s="13"/>
    </row>
    <row r="156" spans="1:6" ht="12.75">
      <c r="A156" s="15"/>
      <c r="B156" s="21" t="s">
        <v>617</v>
      </c>
      <c r="C156" s="15"/>
      <c r="D156" s="241"/>
      <c r="E156" s="88"/>
      <c r="F156" s="13"/>
    </row>
    <row r="157" spans="1:6" ht="12.75">
      <c r="A157" s="15" t="s">
        <v>618</v>
      </c>
      <c r="B157" s="20" t="s">
        <v>772</v>
      </c>
      <c r="C157" s="15"/>
      <c r="D157" s="243"/>
      <c r="E157" s="88"/>
      <c r="F157" s="13"/>
    </row>
    <row r="158" spans="1:6" ht="12.75">
      <c r="A158" s="15"/>
      <c r="B158" s="64" t="s">
        <v>773</v>
      </c>
      <c r="C158" s="15" t="s">
        <v>5</v>
      </c>
      <c r="D158" s="243"/>
      <c r="E158" s="78">
        <v>2500</v>
      </c>
      <c r="F158" s="13">
        <f>E158*D158</f>
        <v>0</v>
      </c>
    </row>
    <row r="159" spans="1:6" ht="12.75">
      <c r="A159" s="15"/>
      <c r="B159" s="20"/>
      <c r="C159" s="15"/>
      <c r="D159" s="243"/>
      <c r="E159" s="88"/>
      <c r="F159" s="13"/>
    </row>
    <row r="160" spans="1:6" ht="12.75">
      <c r="A160" s="15" t="s">
        <v>619</v>
      </c>
      <c r="B160" s="20" t="s">
        <v>547</v>
      </c>
      <c r="C160" s="15" t="s">
        <v>5</v>
      </c>
      <c r="D160" s="243"/>
      <c r="E160" s="103">
        <v>6500</v>
      </c>
      <c r="F160" s="13">
        <f>E160*D160</f>
        <v>0</v>
      </c>
    </row>
    <row r="161" spans="1:6" ht="10.5" customHeight="1">
      <c r="A161" s="15"/>
      <c r="B161" s="20"/>
      <c r="C161" s="15"/>
      <c r="D161" s="243"/>
      <c r="E161" s="88"/>
      <c r="F161" s="13"/>
    </row>
    <row r="162" spans="1:6" ht="12.75">
      <c r="A162" s="15" t="s">
        <v>620</v>
      </c>
      <c r="B162" s="20" t="s">
        <v>549</v>
      </c>
      <c r="C162" s="15"/>
      <c r="D162" s="243"/>
      <c r="E162" s="88"/>
      <c r="F162" s="13"/>
    </row>
    <row r="163" spans="1:6" ht="12.75">
      <c r="A163" s="15"/>
      <c r="B163" s="20" t="s">
        <v>550</v>
      </c>
      <c r="C163" s="15" t="s">
        <v>10</v>
      </c>
      <c r="D163" s="243"/>
      <c r="E163" s="88">
        <v>975</v>
      </c>
      <c r="F163" s="13">
        <f>E163*D163</f>
        <v>0</v>
      </c>
    </row>
    <row r="164" spans="1:6" ht="9.75" customHeight="1">
      <c r="A164" s="15"/>
      <c r="B164" s="20"/>
      <c r="C164" s="15"/>
      <c r="D164" s="243"/>
      <c r="E164" s="88"/>
      <c r="F164" s="13"/>
    </row>
    <row r="165" spans="1:6" ht="12.75">
      <c r="A165" s="15" t="s">
        <v>621</v>
      </c>
      <c r="B165" s="20" t="s">
        <v>622</v>
      </c>
      <c r="C165" s="15" t="s">
        <v>12</v>
      </c>
      <c r="D165" s="243"/>
      <c r="E165" s="88">
        <v>11000</v>
      </c>
      <c r="F165" s="13">
        <f>E165*D165</f>
        <v>0</v>
      </c>
    </row>
    <row r="166" spans="1:6" ht="3.75" customHeight="1">
      <c r="A166" s="15"/>
      <c r="B166" s="20"/>
      <c r="C166" s="15"/>
      <c r="D166" s="243"/>
      <c r="E166" s="88"/>
      <c r="F166" s="13"/>
    </row>
    <row r="167" spans="1:6" ht="12.75">
      <c r="A167" s="15"/>
      <c r="B167" s="21" t="s">
        <v>623</v>
      </c>
      <c r="C167" s="15"/>
      <c r="D167" s="243"/>
      <c r="E167" s="88"/>
      <c r="F167" s="13"/>
    </row>
    <row r="168" spans="1:6" ht="12.75">
      <c r="A168" s="15" t="s">
        <v>624</v>
      </c>
      <c r="B168" s="20" t="s">
        <v>562</v>
      </c>
      <c r="C168" s="15" t="s">
        <v>5</v>
      </c>
      <c r="D168" s="243"/>
      <c r="E168" s="88">
        <v>18000</v>
      </c>
      <c r="F168" s="13">
        <f>E168*D168</f>
        <v>0</v>
      </c>
    </row>
    <row r="169" spans="1:6" ht="9" customHeight="1">
      <c r="A169" s="15"/>
      <c r="B169" s="20"/>
      <c r="C169" s="15"/>
      <c r="D169" s="243"/>
      <c r="E169" s="88"/>
      <c r="F169" s="13"/>
    </row>
    <row r="170" spans="1:6" ht="12.75">
      <c r="A170" s="15" t="s">
        <v>625</v>
      </c>
      <c r="B170" s="20" t="s">
        <v>626</v>
      </c>
      <c r="C170" s="15" t="s">
        <v>12</v>
      </c>
      <c r="D170" s="243"/>
      <c r="E170" s="88">
        <v>250</v>
      </c>
      <c r="F170" s="13">
        <f>E170*D170</f>
        <v>0</v>
      </c>
    </row>
    <row r="171" spans="1:6" ht="6.75" customHeight="1">
      <c r="A171" s="15"/>
      <c r="B171" s="20"/>
      <c r="C171" s="15"/>
      <c r="D171" s="243"/>
      <c r="E171" s="88"/>
      <c r="F171" s="13"/>
    </row>
    <row r="172" spans="1:6" ht="12.75">
      <c r="A172" s="15" t="s">
        <v>627</v>
      </c>
      <c r="B172" s="20" t="s">
        <v>774</v>
      </c>
      <c r="C172" s="15"/>
      <c r="D172" s="243"/>
      <c r="E172" s="88"/>
      <c r="F172" s="13"/>
    </row>
    <row r="173" spans="1:6" ht="12.75">
      <c r="A173" s="15"/>
      <c r="B173" s="20" t="s">
        <v>628</v>
      </c>
      <c r="C173" s="15" t="s">
        <v>5</v>
      </c>
      <c r="D173" s="243"/>
      <c r="E173" s="78">
        <v>4000</v>
      </c>
      <c r="F173" s="13">
        <f>E173*D173</f>
        <v>0</v>
      </c>
    </row>
    <row r="174" spans="1:6" ht="12.75">
      <c r="A174" s="15"/>
      <c r="B174" s="20"/>
      <c r="C174" s="15"/>
      <c r="D174" s="243"/>
      <c r="E174" s="88"/>
      <c r="F174" s="13"/>
    </row>
    <row r="175" spans="1:6" ht="27" customHeight="1">
      <c r="A175" s="15" t="s">
        <v>629</v>
      </c>
      <c r="B175" s="19" t="s">
        <v>630</v>
      </c>
      <c r="C175" s="15" t="s">
        <v>12</v>
      </c>
      <c r="D175" s="243"/>
      <c r="E175" s="88">
        <v>48500</v>
      </c>
      <c r="F175" s="13">
        <f>E175*D175</f>
        <v>0</v>
      </c>
    </row>
    <row r="176" spans="1:6" ht="12.75">
      <c r="A176" s="15"/>
      <c r="B176" s="19"/>
      <c r="C176" s="15"/>
      <c r="D176" s="243"/>
      <c r="E176" s="88"/>
      <c r="F176" s="13"/>
    </row>
    <row r="177" spans="1:6" ht="12.75">
      <c r="A177" s="15"/>
      <c r="B177" s="19"/>
      <c r="C177" s="15"/>
      <c r="D177" s="243"/>
      <c r="E177" s="88"/>
      <c r="F177" s="13"/>
    </row>
    <row r="178" spans="1:6" ht="12.75">
      <c r="A178" s="15"/>
      <c r="B178" s="19"/>
      <c r="C178" s="15"/>
      <c r="D178" s="243"/>
      <c r="E178" s="88"/>
      <c r="F178" s="13"/>
    </row>
    <row r="179" spans="1:6" ht="12.75">
      <c r="A179" s="15"/>
      <c r="B179" s="19"/>
      <c r="C179" s="15"/>
      <c r="D179" s="243"/>
      <c r="E179" s="88"/>
      <c r="F179" s="13"/>
    </row>
    <row r="180" spans="1:6" ht="12.75">
      <c r="A180" s="15"/>
      <c r="B180" s="19"/>
      <c r="C180" s="15"/>
      <c r="D180" s="243"/>
      <c r="E180" s="88"/>
      <c r="F180" s="13"/>
    </row>
    <row r="181" spans="1:6" ht="12.75">
      <c r="A181" s="15"/>
      <c r="B181" s="19"/>
      <c r="C181" s="15"/>
      <c r="D181" s="243"/>
      <c r="E181" s="88"/>
      <c r="F181" s="13"/>
    </row>
    <row r="182" spans="1:6" ht="6.75" customHeight="1">
      <c r="A182" s="15"/>
      <c r="B182" s="19"/>
      <c r="C182" s="15"/>
      <c r="D182" s="243"/>
      <c r="E182" s="88"/>
      <c r="F182" s="13"/>
    </row>
    <row r="183" spans="1:6" ht="9" customHeight="1">
      <c r="A183" s="15"/>
      <c r="B183" s="20"/>
      <c r="C183" s="15"/>
      <c r="D183" s="243"/>
      <c r="E183" s="88"/>
      <c r="F183" s="26"/>
    </row>
    <row r="184" spans="1:6" ht="16.5" customHeight="1">
      <c r="A184" s="15"/>
      <c r="B184" s="20"/>
      <c r="C184" s="17"/>
      <c r="D184" s="243"/>
      <c r="E184" s="80"/>
      <c r="F184" s="104">
        <f>SUM(F127:F183)</f>
        <v>0</v>
      </c>
    </row>
    <row r="185" spans="1:6" ht="12.75">
      <c r="A185" s="15"/>
      <c r="B185" s="20"/>
      <c r="C185" s="17"/>
      <c r="D185" s="243"/>
      <c r="E185" s="78"/>
      <c r="F185" s="105"/>
    </row>
    <row r="186" spans="1:6" ht="12.75">
      <c r="A186" s="36"/>
      <c r="B186" s="37"/>
      <c r="C186" s="38"/>
      <c r="D186" s="245"/>
      <c r="E186" s="83"/>
      <c r="F186" s="106"/>
    </row>
    <row r="187" spans="1:6" ht="12.75">
      <c r="A187" s="15"/>
      <c r="B187" s="20"/>
      <c r="C187" s="17"/>
      <c r="D187" s="243"/>
      <c r="E187" s="78"/>
      <c r="F187" s="107"/>
    </row>
    <row r="188" spans="1:6" ht="12.75">
      <c r="A188" s="15"/>
      <c r="B188" s="20"/>
      <c r="C188" s="17"/>
      <c r="D188" s="243"/>
      <c r="E188" s="78"/>
      <c r="F188" s="107"/>
    </row>
    <row r="189" spans="1:6" ht="36" customHeight="1">
      <c r="A189" s="15"/>
      <c r="B189" s="20"/>
      <c r="C189" s="17"/>
      <c r="D189" s="243"/>
      <c r="E189" s="80"/>
      <c r="F189" s="104">
        <f>F184</f>
        <v>0</v>
      </c>
    </row>
    <row r="190" spans="1:6" ht="12.75">
      <c r="A190" s="15"/>
      <c r="B190" s="21" t="s">
        <v>631</v>
      </c>
      <c r="C190" s="15"/>
      <c r="D190" s="243"/>
      <c r="E190" s="88"/>
      <c r="F190" s="13"/>
    </row>
    <row r="191" spans="1:6" ht="6.75" customHeight="1">
      <c r="A191" s="15"/>
      <c r="B191" s="21"/>
      <c r="C191" s="15"/>
      <c r="D191" s="243"/>
      <c r="E191" s="88"/>
      <c r="F191" s="13"/>
    </row>
    <row r="192" spans="1:6" ht="12.75">
      <c r="A192" s="15"/>
      <c r="B192" s="21" t="s">
        <v>632</v>
      </c>
      <c r="C192" s="15"/>
      <c r="D192" s="243"/>
      <c r="E192" s="88"/>
      <c r="F192" s="13"/>
    </row>
    <row r="193" spans="1:6" ht="12.75">
      <c r="A193" s="15" t="s">
        <v>633</v>
      </c>
      <c r="B193" s="20" t="s">
        <v>634</v>
      </c>
      <c r="C193" s="15" t="s">
        <v>10</v>
      </c>
      <c r="D193" s="243"/>
      <c r="E193" s="88">
        <v>2000</v>
      </c>
      <c r="F193" s="13">
        <f>E193*D193</f>
        <v>0</v>
      </c>
    </row>
    <row r="194" spans="1:6" ht="4.5" customHeight="1">
      <c r="A194" s="15"/>
      <c r="B194" s="20"/>
      <c r="C194" s="15"/>
      <c r="D194" s="243"/>
      <c r="E194" s="88"/>
      <c r="F194" s="13"/>
    </row>
    <row r="195" spans="1:6" ht="12.75">
      <c r="A195" s="15" t="s">
        <v>635</v>
      </c>
      <c r="B195" s="20" t="s">
        <v>636</v>
      </c>
      <c r="C195" s="15" t="s">
        <v>10</v>
      </c>
      <c r="D195" s="243"/>
      <c r="E195" s="88">
        <v>3000</v>
      </c>
      <c r="F195" s="13">
        <f>E195*D195</f>
        <v>0</v>
      </c>
    </row>
    <row r="196" spans="1:6" ht="10.5" customHeight="1">
      <c r="A196" s="15"/>
      <c r="B196" s="20"/>
      <c r="C196" s="15"/>
      <c r="D196" s="243"/>
      <c r="E196" s="88"/>
      <c r="F196" s="13"/>
    </row>
    <row r="197" spans="1:6" ht="12.75">
      <c r="A197" s="15" t="s">
        <v>637</v>
      </c>
      <c r="B197" s="20" t="s">
        <v>638</v>
      </c>
      <c r="C197" s="15" t="s">
        <v>12</v>
      </c>
      <c r="D197" s="243"/>
      <c r="E197" s="100">
        <v>3000</v>
      </c>
      <c r="F197" s="13">
        <f>E197*D197</f>
        <v>0</v>
      </c>
    </row>
    <row r="198" spans="1:6" ht="7.5" customHeight="1">
      <c r="A198" s="15"/>
      <c r="B198" s="20"/>
      <c r="C198" s="15"/>
      <c r="D198" s="243"/>
      <c r="E198" s="88"/>
      <c r="F198" s="13"/>
    </row>
    <row r="199" spans="1:6" ht="12.75">
      <c r="A199" s="15" t="s">
        <v>639</v>
      </c>
      <c r="B199" s="20" t="s">
        <v>640</v>
      </c>
      <c r="C199" s="15" t="s">
        <v>12</v>
      </c>
      <c r="D199" s="243"/>
      <c r="E199" s="100">
        <v>3000</v>
      </c>
      <c r="F199" s="13">
        <f>E199*D199</f>
        <v>0</v>
      </c>
    </row>
    <row r="200" spans="1:6" ht="12.75">
      <c r="A200" s="15"/>
      <c r="B200" s="21" t="s">
        <v>641</v>
      </c>
      <c r="C200" s="15"/>
      <c r="D200" s="243"/>
      <c r="E200" s="88"/>
      <c r="F200" s="13"/>
    </row>
    <row r="201" spans="1:6" ht="12.75">
      <c r="A201" s="15" t="s">
        <v>642</v>
      </c>
      <c r="B201" s="20" t="s">
        <v>643</v>
      </c>
      <c r="C201" s="15"/>
      <c r="D201" s="243"/>
      <c r="E201" s="88"/>
      <c r="F201" s="13"/>
    </row>
    <row r="202" spans="1:6" ht="12.75">
      <c r="A202" s="15"/>
      <c r="B202" s="20" t="s">
        <v>644</v>
      </c>
      <c r="C202" s="15"/>
      <c r="D202" s="243"/>
      <c r="E202" s="88"/>
      <c r="F202" s="13"/>
    </row>
    <row r="203" spans="1:6" ht="12.75">
      <c r="A203" s="15"/>
      <c r="B203" s="20" t="s">
        <v>645</v>
      </c>
      <c r="C203" s="15"/>
      <c r="D203" s="243"/>
      <c r="E203" s="88"/>
      <c r="F203" s="13"/>
    </row>
    <row r="204" spans="1:6" ht="12.75">
      <c r="A204" s="15"/>
      <c r="B204" s="20" t="s">
        <v>646</v>
      </c>
      <c r="C204" s="15" t="s">
        <v>10</v>
      </c>
      <c r="D204" s="243"/>
      <c r="E204" s="88">
        <v>2000</v>
      </c>
      <c r="F204" s="13">
        <f>E204*D204</f>
        <v>0</v>
      </c>
    </row>
    <row r="205" spans="1:6" ht="12.75">
      <c r="A205" s="15"/>
      <c r="B205" s="20"/>
      <c r="C205" s="15"/>
      <c r="D205" s="243"/>
      <c r="E205" s="88"/>
      <c r="F205" s="13"/>
    </row>
    <row r="206" spans="1:6" ht="12.75">
      <c r="A206" s="15"/>
      <c r="B206" s="21" t="s">
        <v>775</v>
      </c>
      <c r="C206" s="15"/>
      <c r="D206" s="241"/>
      <c r="E206" s="88"/>
      <c r="F206" s="13"/>
    </row>
    <row r="207" spans="1:6" ht="12.75">
      <c r="A207" s="15" t="s">
        <v>647</v>
      </c>
      <c r="B207" s="20" t="s">
        <v>648</v>
      </c>
      <c r="C207" s="15" t="s">
        <v>8</v>
      </c>
      <c r="D207" s="243"/>
      <c r="E207" s="78">
        <v>8000</v>
      </c>
      <c r="F207" s="13">
        <f>E207*D207</f>
        <v>0</v>
      </c>
    </row>
    <row r="208" spans="1:6" ht="12.75">
      <c r="A208" s="15"/>
      <c r="B208" s="101" t="s">
        <v>649</v>
      </c>
      <c r="C208" s="15"/>
      <c r="D208" s="243"/>
      <c r="E208" s="88"/>
      <c r="F208" s="13"/>
    </row>
    <row r="209" spans="1:6" ht="12.75">
      <c r="A209" s="15" t="s">
        <v>650</v>
      </c>
      <c r="B209" s="20" t="s">
        <v>651</v>
      </c>
      <c r="C209" s="15"/>
      <c r="D209" s="243"/>
      <c r="E209" s="88"/>
      <c r="F209" s="13"/>
    </row>
    <row r="210" spans="1:6" ht="12.75">
      <c r="A210" s="15"/>
      <c r="B210" s="20" t="s">
        <v>652</v>
      </c>
      <c r="C210" s="15" t="s">
        <v>10</v>
      </c>
      <c r="D210" s="243"/>
      <c r="E210" s="88">
        <v>600</v>
      </c>
      <c r="F210" s="13">
        <f>E210*D210</f>
        <v>0</v>
      </c>
    </row>
    <row r="211" spans="1:6" ht="12.75">
      <c r="A211" s="15"/>
      <c r="B211" s="20"/>
      <c r="C211" s="15"/>
      <c r="D211" s="243"/>
      <c r="E211" s="88"/>
      <c r="F211" s="13"/>
    </row>
    <row r="212" spans="1:6" ht="12.75">
      <c r="A212" s="15"/>
      <c r="B212" s="21" t="s">
        <v>653</v>
      </c>
      <c r="C212" s="15"/>
      <c r="D212" s="243"/>
      <c r="E212" s="88"/>
      <c r="F212" s="13"/>
    </row>
    <row r="213" spans="1:6" ht="12.75">
      <c r="A213" s="15" t="s">
        <v>654</v>
      </c>
      <c r="B213" s="20" t="s">
        <v>655</v>
      </c>
      <c r="C213" s="15"/>
      <c r="D213" s="243"/>
      <c r="E213" s="88"/>
      <c r="F213" s="13"/>
    </row>
    <row r="214" spans="1:6" ht="12.75">
      <c r="A214" s="15"/>
      <c r="B214" s="20" t="s">
        <v>656</v>
      </c>
      <c r="C214" s="15"/>
      <c r="D214" s="243"/>
      <c r="E214" s="88"/>
      <c r="F214" s="13"/>
    </row>
    <row r="215" spans="1:6" ht="12.75">
      <c r="A215" s="15"/>
      <c r="B215" s="20" t="s">
        <v>657</v>
      </c>
      <c r="C215" s="18" t="s">
        <v>3</v>
      </c>
      <c r="D215" s="243"/>
      <c r="E215" s="97">
        <v>1300000</v>
      </c>
      <c r="F215" s="69">
        <f>E215*D215</f>
        <v>0</v>
      </c>
    </row>
    <row r="216" spans="1:6" ht="10.5" customHeight="1">
      <c r="A216" s="15"/>
      <c r="B216" s="20"/>
      <c r="C216" s="15"/>
      <c r="D216" s="243"/>
      <c r="E216" s="88"/>
      <c r="F216" s="13"/>
    </row>
    <row r="217" spans="1:118" s="46" customFormat="1" ht="12.75">
      <c r="A217" s="49"/>
      <c r="B217" s="16"/>
      <c r="C217" s="65"/>
      <c r="D217" s="247"/>
      <c r="E217" s="65"/>
      <c r="F217" s="66"/>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row>
    <row r="218" spans="1:6" ht="12.75">
      <c r="A218" s="72"/>
      <c r="B218" s="21"/>
      <c r="C218" s="15"/>
      <c r="D218" s="237"/>
      <c r="E218" s="91"/>
      <c r="F218" s="92"/>
    </row>
    <row r="219" spans="1:6" ht="13.5" thickBot="1">
      <c r="A219" s="72"/>
      <c r="B219" s="23" t="s">
        <v>658</v>
      </c>
      <c r="C219" s="15"/>
      <c r="D219" s="237"/>
      <c r="E219" s="91" t="s">
        <v>23</v>
      </c>
      <c r="F219" s="93">
        <f>SUM(F189:F218)</f>
        <v>0</v>
      </c>
    </row>
    <row r="220" spans="1:6" ht="13.5" thickTop="1">
      <c r="A220" s="72"/>
      <c r="B220" s="23"/>
      <c r="C220" s="15"/>
      <c r="D220" s="237"/>
      <c r="E220" s="91"/>
      <c r="F220" s="108"/>
    </row>
    <row r="221" spans="1:6" ht="12.75">
      <c r="A221" s="72"/>
      <c r="B221" s="23"/>
      <c r="C221" s="15"/>
      <c r="D221" s="237"/>
      <c r="E221" s="91"/>
      <c r="F221" s="108"/>
    </row>
    <row r="222" spans="1:6" ht="12.75">
      <c r="A222" s="72"/>
      <c r="B222" s="23"/>
      <c r="C222" s="15"/>
      <c r="D222" s="237"/>
      <c r="E222" s="91"/>
      <c r="F222" s="108"/>
    </row>
    <row r="223" spans="1:6" ht="12.75">
      <c r="A223" s="72"/>
      <c r="B223" s="23"/>
      <c r="C223" s="15"/>
      <c r="D223" s="237"/>
      <c r="E223" s="91"/>
      <c r="F223" s="108"/>
    </row>
    <row r="224" spans="1:6" ht="12.75">
      <c r="A224" s="72"/>
      <c r="B224" s="23"/>
      <c r="C224" s="15"/>
      <c r="D224" s="237"/>
      <c r="E224" s="91"/>
      <c r="F224" s="108"/>
    </row>
    <row r="225" spans="1:6" ht="12.75">
      <c r="A225" s="72"/>
      <c r="B225" s="23"/>
      <c r="C225" s="15"/>
      <c r="D225" s="237"/>
      <c r="E225" s="91"/>
      <c r="F225" s="108"/>
    </row>
    <row r="226" spans="1:6" ht="12.75">
      <c r="A226" s="72"/>
      <c r="B226" s="23"/>
      <c r="C226" s="15"/>
      <c r="D226" s="237"/>
      <c r="E226" s="91"/>
      <c r="F226" s="108"/>
    </row>
    <row r="227" spans="1:6" ht="12.75">
      <c r="A227" s="72"/>
      <c r="B227" s="23"/>
      <c r="C227" s="15"/>
      <c r="D227" s="237"/>
      <c r="E227" s="91"/>
      <c r="F227" s="108"/>
    </row>
    <row r="228" spans="1:6" ht="12.75">
      <c r="A228" s="72"/>
      <c r="B228" s="23"/>
      <c r="C228" s="15"/>
      <c r="D228" s="237"/>
      <c r="E228" s="91"/>
      <c r="F228" s="108"/>
    </row>
    <row r="229" spans="1:6" ht="12.75">
      <c r="A229" s="72"/>
      <c r="B229" s="23"/>
      <c r="C229" s="15"/>
      <c r="D229" s="237"/>
      <c r="E229" s="91"/>
      <c r="F229" s="108"/>
    </row>
    <row r="230" spans="1:6" ht="12.75">
      <c r="A230" s="72"/>
      <c r="B230" s="23"/>
      <c r="C230" s="15"/>
      <c r="D230" s="237"/>
      <c r="E230" s="91"/>
      <c r="F230" s="108"/>
    </row>
    <row r="231" spans="1:6" ht="12.75">
      <c r="A231" s="72"/>
      <c r="B231" s="23"/>
      <c r="C231" s="15"/>
      <c r="D231" s="237"/>
      <c r="E231" s="91"/>
      <c r="F231" s="108"/>
    </row>
    <row r="232" spans="1:6" ht="12.75">
      <c r="A232" s="72"/>
      <c r="B232" s="23"/>
      <c r="C232" s="15"/>
      <c r="D232" s="237"/>
      <c r="E232" s="91"/>
      <c r="F232" s="108"/>
    </row>
    <row r="233" spans="1:6" ht="12.75">
      <c r="A233" s="72"/>
      <c r="B233" s="23"/>
      <c r="C233" s="15"/>
      <c r="D233" s="237"/>
      <c r="E233" s="91"/>
      <c r="F233" s="108"/>
    </row>
    <row r="234" spans="1:6" ht="12.75">
      <c r="A234" s="72"/>
      <c r="B234" s="23"/>
      <c r="C234" s="15"/>
      <c r="D234" s="237"/>
      <c r="E234" s="91"/>
      <c r="F234" s="108"/>
    </row>
    <row r="235" spans="1:6" ht="12.75">
      <c r="A235" s="72"/>
      <c r="B235" s="23"/>
      <c r="C235" s="15"/>
      <c r="D235" s="237"/>
      <c r="E235" s="91"/>
      <c r="F235" s="108"/>
    </row>
    <row r="236" spans="1:6" ht="12.75">
      <c r="A236" s="72"/>
      <c r="B236" s="23"/>
      <c r="C236" s="15"/>
      <c r="D236" s="237"/>
      <c r="E236" s="91"/>
      <c r="F236" s="108"/>
    </row>
    <row r="237" spans="1:6" ht="12.75">
      <c r="A237" s="72"/>
      <c r="B237" s="23"/>
      <c r="C237" s="15"/>
      <c r="D237" s="237"/>
      <c r="E237" s="91"/>
      <c r="F237" s="108"/>
    </row>
    <row r="238" spans="1:6" ht="12.75">
      <c r="A238" s="72"/>
      <c r="B238" s="23"/>
      <c r="C238" s="15"/>
      <c r="D238" s="237"/>
      <c r="E238" s="91"/>
      <c r="F238" s="108"/>
    </row>
    <row r="239" spans="1:6" ht="12.75">
      <c r="A239" s="72"/>
      <c r="B239" s="23"/>
      <c r="C239" s="15"/>
      <c r="D239" s="237"/>
      <c r="E239" s="91"/>
      <c r="F239" s="108"/>
    </row>
    <row r="240" spans="1:6" ht="12.75">
      <c r="A240" s="72"/>
      <c r="B240" s="23"/>
      <c r="C240" s="15"/>
      <c r="D240" s="237"/>
      <c r="E240" s="91"/>
      <c r="F240" s="108"/>
    </row>
    <row r="241" spans="1:6" ht="12.75">
      <c r="A241" s="72"/>
      <c r="B241" s="23"/>
      <c r="C241" s="15"/>
      <c r="D241" s="237"/>
      <c r="E241" s="91"/>
      <c r="F241" s="108"/>
    </row>
    <row r="242" spans="1:6" ht="12.75">
      <c r="A242" s="94"/>
      <c r="B242" s="31"/>
      <c r="C242" s="30"/>
      <c r="D242" s="239"/>
      <c r="E242" s="95"/>
      <c r="F242" s="96"/>
    </row>
  </sheetData>
  <sheetProtection/>
  <mergeCells count="8">
    <mergeCell ref="A1:B1"/>
    <mergeCell ref="E2:F2"/>
    <mergeCell ref="A3:F3"/>
    <mergeCell ref="C4:C5"/>
    <mergeCell ref="D4:D5"/>
    <mergeCell ref="E4:E5"/>
    <mergeCell ref="F4:F5"/>
    <mergeCell ref="A2:B2"/>
  </mergeCells>
  <printOptions/>
  <pageMargins left="0.354330708661417" right="0.078740157480315" top="0.078740157480315" bottom="0.078740157480315" header="0" footer="0.511811023622047"/>
  <pageSetup horizontalDpi="600" verticalDpi="600" orientation="portrait" r:id="rId1"/>
  <headerFooter alignWithMargins="0">
    <oddHeader>&amp;R&amp;8&amp;F - EXTERNAL WORKS</oddHeader>
    <oddFooter>&amp;L&amp;"Arial,Italic"&amp;8Sunya Development&amp;C&amp;P of &amp;N&amp;R&amp;8October 2010</oddFooter>
  </headerFooter>
</worksheet>
</file>

<file path=xl/worksheets/sheet5.xml><?xml version="1.0" encoding="utf-8"?>
<worksheet xmlns="http://schemas.openxmlformats.org/spreadsheetml/2006/main" xmlns:r="http://schemas.openxmlformats.org/officeDocument/2006/relationships">
  <dimension ref="A1:F855"/>
  <sheetViews>
    <sheetView view="pageBreakPreview" zoomScaleSheetLayoutView="100" zoomScalePageLayoutView="0" workbookViewId="0" topLeftCell="A655">
      <selection activeCell="N677" sqref="N677"/>
    </sheetView>
  </sheetViews>
  <sheetFormatPr defaultColWidth="9.140625" defaultRowHeight="12.75"/>
  <cols>
    <col min="1" max="1" width="7.7109375" style="43" customWidth="1"/>
    <col min="2" max="2" width="49.7109375" style="43" customWidth="1"/>
    <col min="3" max="4" width="7.7109375" style="43" customWidth="1"/>
    <col min="5" max="5" width="11.421875" style="43" customWidth="1"/>
    <col min="6" max="6" width="15.140625" style="44" customWidth="1"/>
    <col min="7" max="16384" width="9.140625" style="43" customWidth="1"/>
  </cols>
  <sheetData>
    <row r="1" spans="1:2" ht="13.5" thickBot="1">
      <c r="A1" s="584" t="s">
        <v>762</v>
      </c>
      <c r="B1" s="584"/>
    </row>
    <row r="2" spans="1:6" ht="27" customHeight="1" thickBot="1">
      <c r="A2" s="592" t="s">
        <v>801</v>
      </c>
      <c r="B2" s="592"/>
      <c r="C2" s="45"/>
      <c r="D2" s="45"/>
      <c r="E2" s="593" t="s">
        <v>492</v>
      </c>
      <c r="F2" s="594"/>
    </row>
    <row r="3" spans="1:6" ht="6" customHeight="1">
      <c r="A3" s="587"/>
      <c r="B3" s="587"/>
      <c r="C3" s="587"/>
      <c r="D3" s="587"/>
      <c r="E3" s="587"/>
      <c r="F3" s="587"/>
    </row>
    <row r="4" spans="1:6" s="46" customFormat="1" ht="12.75">
      <c r="A4" s="588" t="s">
        <v>3</v>
      </c>
      <c r="B4" s="595" t="s">
        <v>31</v>
      </c>
      <c r="C4" s="588" t="s">
        <v>0</v>
      </c>
      <c r="D4" s="588" t="s">
        <v>1</v>
      </c>
      <c r="E4" s="597" t="s">
        <v>2</v>
      </c>
      <c r="F4" s="599" t="s">
        <v>23</v>
      </c>
    </row>
    <row r="5" spans="1:6" s="46" customFormat="1" ht="12.75">
      <c r="A5" s="589"/>
      <c r="B5" s="596"/>
      <c r="C5" s="589"/>
      <c r="D5" s="589"/>
      <c r="E5" s="598"/>
      <c r="F5" s="600"/>
    </row>
    <row r="6" spans="1:6" ht="12.75">
      <c r="A6" s="259">
        <v>1</v>
      </c>
      <c r="B6" s="260" t="s">
        <v>256</v>
      </c>
      <c r="C6" s="55"/>
      <c r="D6" s="55"/>
      <c r="E6" s="261"/>
      <c r="F6" s="262"/>
    </row>
    <row r="7" spans="1:6" ht="8.25" customHeight="1">
      <c r="A7" s="157"/>
      <c r="B7" s="263"/>
      <c r="C7" s="15"/>
      <c r="D7" s="15"/>
      <c r="E7" s="155"/>
      <c r="F7" s="139"/>
    </row>
    <row r="8" spans="1:6" ht="25.5">
      <c r="A8" s="89"/>
      <c r="B8" s="132" t="s">
        <v>257</v>
      </c>
      <c r="C8" s="15"/>
      <c r="D8" s="15"/>
      <c r="E8" s="155"/>
      <c r="F8" s="139"/>
    </row>
    <row r="9" spans="1:6" ht="4.5" customHeight="1">
      <c r="A9" s="89"/>
      <c r="B9" s="132"/>
      <c r="C9" s="15"/>
      <c r="D9" s="237"/>
      <c r="E9" s="155"/>
      <c r="F9" s="139"/>
    </row>
    <row r="10" spans="1:6" ht="12.75">
      <c r="A10" s="89" t="s">
        <v>107</v>
      </c>
      <c r="B10" s="132" t="s">
        <v>258</v>
      </c>
      <c r="C10" s="15"/>
      <c r="D10" s="237"/>
      <c r="E10" s="155"/>
      <c r="F10" s="139"/>
    </row>
    <row r="11" spans="1:6" ht="81" customHeight="1">
      <c r="A11" s="89"/>
      <c r="B11" s="132" t="s">
        <v>259</v>
      </c>
      <c r="C11" s="15" t="s">
        <v>143</v>
      </c>
      <c r="D11" s="237"/>
      <c r="E11" s="133">
        <v>255000</v>
      </c>
      <c r="F11" s="134">
        <f>(D11*E11)</f>
        <v>0</v>
      </c>
    </row>
    <row r="12" spans="1:6" ht="5.25" customHeight="1">
      <c r="A12" s="89"/>
      <c r="B12" s="132"/>
      <c r="C12" s="15"/>
      <c r="D12" s="237"/>
      <c r="E12" s="155"/>
      <c r="F12" s="139"/>
    </row>
    <row r="13" spans="1:6" ht="12.75">
      <c r="A13" s="89" t="s">
        <v>124</v>
      </c>
      <c r="B13" s="132" t="s">
        <v>258</v>
      </c>
      <c r="C13" s="15"/>
      <c r="D13" s="237"/>
      <c r="E13" s="155"/>
      <c r="F13" s="139"/>
    </row>
    <row r="14" spans="1:6" ht="78" customHeight="1">
      <c r="A14" s="89"/>
      <c r="B14" s="159" t="s">
        <v>260</v>
      </c>
      <c r="C14" s="15" t="s">
        <v>143</v>
      </c>
      <c r="D14" s="237"/>
      <c r="E14" s="155">
        <v>285500</v>
      </c>
      <c r="F14" s="139">
        <f>(D14*E14)</f>
        <v>0</v>
      </c>
    </row>
    <row r="15" spans="1:6" ht="4.5" customHeight="1">
      <c r="A15" s="89"/>
      <c r="B15" s="159"/>
      <c r="C15" s="15"/>
      <c r="D15" s="237"/>
      <c r="E15" s="155"/>
      <c r="F15" s="139"/>
    </row>
    <row r="16" spans="1:6" ht="12.75">
      <c r="A16" s="89" t="s">
        <v>125</v>
      </c>
      <c r="B16" s="132" t="s">
        <v>261</v>
      </c>
      <c r="C16" s="15"/>
      <c r="D16" s="237"/>
      <c r="E16" s="133"/>
      <c r="F16" s="134"/>
    </row>
    <row r="17" spans="1:6" ht="25.5">
      <c r="A17" s="89"/>
      <c r="B17" s="132" t="s">
        <v>262</v>
      </c>
      <c r="C17" s="15" t="s">
        <v>143</v>
      </c>
      <c r="D17" s="237"/>
      <c r="E17" s="133">
        <v>25500</v>
      </c>
      <c r="F17" s="134">
        <f>(D17*E17)</f>
        <v>0</v>
      </c>
    </row>
    <row r="18" spans="1:6" ht="12.75">
      <c r="A18" s="89"/>
      <c r="B18" s="132"/>
      <c r="C18" s="15"/>
      <c r="D18" s="237"/>
      <c r="E18" s="133"/>
      <c r="F18" s="134"/>
    </row>
    <row r="19" spans="1:6" ht="12.75">
      <c r="A19" s="89" t="s">
        <v>127</v>
      </c>
      <c r="B19" s="132" t="s">
        <v>263</v>
      </c>
      <c r="C19" s="15"/>
      <c r="D19" s="237"/>
      <c r="E19" s="133"/>
      <c r="F19" s="134"/>
    </row>
    <row r="20" spans="1:6" ht="38.25">
      <c r="A20" s="89"/>
      <c r="B20" s="132" t="s">
        <v>264</v>
      </c>
      <c r="C20" s="15" t="s">
        <v>143</v>
      </c>
      <c r="D20" s="237"/>
      <c r="E20" s="133">
        <v>16500</v>
      </c>
      <c r="F20" s="134">
        <f>(D20*E20)</f>
        <v>0</v>
      </c>
    </row>
    <row r="21" spans="1:6" ht="12.75">
      <c r="A21" s="89"/>
      <c r="B21" s="132"/>
      <c r="C21" s="15"/>
      <c r="D21" s="237"/>
      <c r="E21" s="133"/>
      <c r="F21" s="134"/>
    </row>
    <row r="22" spans="1:6" ht="12.75">
      <c r="A22" s="264" t="s">
        <v>129</v>
      </c>
      <c r="B22" s="132" t="s">
        <v>265</v>
      </c>
      <c r="C22" s="265"/>
      <c r="D22" s="266"/>
      <c r="E22" s="133"/>
      <c r="F22" s="134"/>
    </row>
    <row r="23" spans="1:6" ht="25.5">
      <c r="A23" s="267"/>
      <c r="B23" s="132" t="s">
        <v>266</v>
      </c>
      <c r="C23" s="15" t="s">
        <v>143</v>
      </c>
      <c r="D23" s="237"/>
      <c r="E23" s="133">
        <v>9900</v>
      </c>
      <c r="F23" s="134">
        <f>(D23*E23)</f>
        <v>0</v>
      </c>
    </row>
    <row r="24" spans="1:6" ht="12.75">
      <c r="A24" s="267"/>
      <c r="B24" s="132"/>
      <c r="C24" s="15"/>
      <c r="D24" s="237"/>
      <c r="E24" s="133"/>
      <c r="F24" s="134"/>
    </row>
    <row r="25" spans="1:6" ht="12.75">
      <c r="A25" s="89" t="s">
        <v>132</v>
      </c>
      <c r="B25" s="132" t="s">
        <v>267</v>
      </c>
      <c r="C25" s="15"/>
      <c r="D25" s="237"/>
      <c r="E25" s="133"/>
      <c r="F25" s="134"/>
    </row>
    <row r="26" spans="1:6" ht="90.75" customHeight="1">
      <c r="A26" s="89"/>
      <c r="B26" s="132" t="s">
        <v>268</v>
      </c>
      <c r="C26" s="15" t="s">
        <v>143</v>
      </c>
      <c r="D26" s="237"/>
      <c r="E26" s="133">
        <v>165500</v>
      </c>
      <c r="F26" s="134">
        <f>(D26*E26)</f>
        <v>0</v>
      </c>
    </row>
    <row r="27" spans="1:6" ht="12.75">
      <c r="A27" s="89"/>
      <c r="B27" s="132"/>
      <c r="C27" s="15"/>
      <c r="D27" s="237"/>
      <c r="E27" s="133"/>
      <c r="F27" s="134"/>
    </row>
    <row r="28" spans="1:6" ht="12.75">
      <c r="A28" s="89"/>
      <c r="B28" s="132"/>
      <c r="C28" s="15"/>
      <c r="D28" s="237"/>
      <c r="E28" s="133"/>
      <c r="F28" s="134"/>
    </row>
    <row r="29" spans="1:6" ht="12.75">
      <c r="A29" s="89"/>
      <c r="B29" s="132"/>
      <c r="C29" s="15"/>
      <c r="D29" s="237"/>
      <c r="E29" s="133"/>
      <c r="F29" s="134"/>
    </row>
    <row r="30" spans="1:6" ht="12.75">
      <c r="A30" s="89"/>
      <c r="B30" s="132"/>
      <c r="C30" s="15"/>
      <c r="D30" s="237"/>
      <c r="E30" s="133"/>
      <c r="F30" s="134"/>
    </row>
    <row r="31" spans="1:6" ht="12.75">
      <c r="A31" s="89"/>
      <c r="B31" s="132"/>
      <c r="C31" s="15"/>
      <c r="D31" s="237"/>
      <c r="E31" s="133"/>
      <c r="F31" s="134"/>
    </row>
    <row r="32" spans="1:6" ht="12.75">
      <c r="A32" s="89"/>
      <c r="B32" s="132"/>
      <c r="C32" s="15"/>
      <c r="D32" s="237"/>
      <c r="E32" s="133"/>
      <c r="F32" s="134"/>
    </row>
    <row r="33" spans="1:6" ht="12.75">
      <c r="A33" s="89"/>
      <c r="B33" s="132"/>
      <c r="C33" s="15"/>
      <c r="D33" s="237"/>
      <c r="E33" s="133"/>
      <c r="F33" s="134"/>
    </row>
    <row r="34" spans="1:6" ht="6" customHeight="1">
      <c r="A34" s="89"/>
      <c r="B34" s="132"/>
      <c r="C34" s="15"/>
      <c r="D34" s="237"/>
      <c r="E34" s="155"/>
      <c r="F34" s="139"/>
    </row>
    <row r="35" spans="1:6" ht="12.75">
      <c r="A35" s="15"/>
      <c r="B35" s="19"/>
      <c r="C35" s="18"/>
      <c r="D35" s="253"/>
      <c r="E35" s="165"/>
      <c r="F35" s="131"/>
    </row>
    <row r="36" spans="1:6" ht="12.75">
      <c r="A36" s="15"/>
      <c r="B36" s="20"/>
      <c r="C36" s="25"/>
      <c r="D36" s="253"/>
      <c r="E36" s="22"/>
      <c r="F36" s="26"/>
    </row>
    <row r="37" spans="1:6" ht="12.75">
      <c r="A37" s="15"/>
      <c r="B37" s="20"/>
      <c r="C37" s="25"/>
      <c r="D37" s="253"/>
      <c r="E37" s="27" t="s">
        <v>55</v>
      </c>
      <c r="F37" s="28">
        <f>SUM(F8:F36)</f>
        <v>0</v>
      </c>
    </row>
    <row r="38" spans="1:6" ht="12.75">
      <c r="A38" s="15"/>
      <c r="B38" s="20"/>
      <c r="C38" s="25"/>
      <c r="D38" s="253"/>
      <c r="E38" s="27"/>
      <c r="F38" s="29"/>
    </row>
    <row r="39" spans="1:6" ht="12.75">
      <c r="A39" s="15"/>
      <c r="B39" s="20"/>
      <c r="C39" s="25"/>
      <c r="D39" s="253"/>
      <c r="E39" s="27"/>
      <c r="F39" s="29"/>
    </row>
    <row r="40" spans="1:6" ht="12.75">
      <c r="A40" s="30"/>
      <c r="B40" s="31"/>
      <c r="C40" s="33"/>
      <c r="D40" s="254"/>
      <c r="E40" s="34"/>
      <c r="F40" s="35"/>
    </row>
    <row r="41" spans="1:6" ht="12.75">
      <c r="A41" s="36"/>
      <c r="B41" s="37"/>
      <c r="C41" s="39"/>
      <c r="D41" s="255"/>
      <c r="E41" s="42"/>
      <c r="F41" s="40"/>
    </row>
    <row r="42" spans="1:6" ht="12.75">
      <c r="A42" s="15"/>
      <c r="B42" s="20"/>
      <c r="C42" s="41"/>
      <c r="D42" s="253"/>
      <c r="E42" s="127" t="s">
        <v>56</v>
      </c>
      <c r="F42" s="131">
        <f>F37</f>
        <v>0</v>
      </c>
    </row>
    <row r="43" spans="1:6" ht="12.75">
      <c r="A43" s="89" t="s">
        <v>4</v>
      </c>
      <c r="B43" s="132" t="s">
        <v>267</v>
      </c>
      <c r="C43" s="15"/>
      <c r="D43" s="237"/>
      <c r="E43" s="155"/>
      <c r="F43" s="139"/>
    </row>
    <row r="44" spans="1:6" ht="76.5">
      <c r="A44" s="89"/>
      <c r="B44" s="268" t="s">
        <v>269</v>
      </c>
      <c r="C44" s="15" t="s">
        <v>143</v>
      </c>
      <c r="D44" s="237"/>
      <c r="E44" s="155">
        <v>185000</v>
      </c>
      <c r="F44" s="139">
        <f>(D44*E44)</f>
        <v>0</v>
      </c>
    </row>
    <row r="45" spans="1:6" ht="13.5" customHeight="1">
      <c r="A45" s="167"/>
      <c r="B45" s="132" t="s">
        <v>270</v>
      </c>
      <c r="C45" s="15"/>
      <c r="D45" s="237"/>
      <c r="E45" s="133"/>
      <c r="F45" s="134"/>
    </row>
    <row r="46" spans="1:6" ht="25.5">
      <c r="A46" s="89" t="s">
        <v>6</v>
      </c>
      <c r="B46" s="132" t="s">
        <v>271</v>
      </c>
      <c r="C46" s="15" t="s">
        <v>143</v>
      </c>
      <c r="D46" s="237"/>
      <c r="E46" s="133">
        <v>49500</v>
      </c>
      <c r="F46" s="134">
        <f>(D46*E46)</f>
        <v>0</v>
      </c>
    </row>
    <row r="47" spans="1:6" ht="6.75" customHeight="1">
      <c r="A47" s="267"/>
      <c r="B47" s="132"/>
      <c r="C47" s="15"/>
      <c r="D47" s="237"/>
      <c r="E47" s="133">
        <v>0</v>
      </c>
      <c r="F47" s="134"/>
    </row>
    <row r="48" spans="1:6" ht="12.75">
      <c r="A48" s="89" t="s">
        <v>7</v>
      </c>
      <c r="B48" s="132" t="s">
        <v>272</v>
      </c>
      <c r="C48" s="15"/>
      <c r="D48" s="237"/>
      <c r="E48" s="138">
        <v>0</v>
      </c>
      <c r="F48" s="139"/>
    </row>
    <row r="49" spans="1:6" ht="109.5" customHeight="1">
      <c r="A49" s="89"/>
      <c r="B49" s="132" t="s">
        <v>273</v>
      </c>
      <c r="C49" s="20" t="s">
        <v>274</v>
      </c>
      <c r="D49" s="237"/>
      <c r="E49" s="138">
        <v>650500</v>
      </c>
      <c r="F49" s="139">
        <f>(D49*E49)</f>
        <v>0</v>
      </c>
    </row>
    <row r="50" spans="1:6" ht="12.75">
      <c r="A50" s="267"/>
      <c r="B50" s="132"/>
      <c r="C50" s="15"/>
      <c r="D50" s="237"/>
      <c r="E50" s="133">
        <v>0</v>
      </c>
      <c r="F50" s="134"/>
    </row>
    <row r="51" spans="1:6" ht="12.75">
      <c r="A51" s="167" t="s">
        <v>9</v>
      </c>
      <c r="B51" s="132" t="s">
        <v>275</v>
      </c>
      <c r="C51" s="20"/>
      <c r="D51" s="237"/>
      <c r="E51" s="155">
        <v>0</v>
      </c>
      <c r="F51" s="139"/>
    </row>
    <row r="52" spans="1:6" ht="51">
      <c r="A52" s="89"/>
      <c r="B52" s="132" t="s">
        <v>276</v>
      </c>
      <c r="C52" s="15" t="s">
        <v>143</v>
      </c>
      <c r="D52" s="237"/>
      <c r="E52" s="155">
        <v>247500</v>
      </c>
      <c r="F52" s="139">
        <f>(D52*E52)</f>
        <v>0</v>
      </c>
    </row>
    <row r="53" spans="1:6" ht="7.5" customHeight="1">
      <c r="A53" s="89"/>
      <c r="B53" s="132"/>
      <c r="C53" s="15"/>
      <c r="D53" s="237"/>
      <c r="E53" s="155"/>
      <c r="F53" s="139"/>
    </row>
    <row r="54" spans="1:6" ht="12.75">
      <c r="A54" s="89" t="s">
        <v>11</v>
      </c>
      <c r="B54" s="132" t="s">
        <v>277</v>
      </c>
      <c r="C54" s="267"/>
      <c r="D54" s="269"/>
      <c r="E54" s="270"/>
      <c r="F54" s="134"/>
    </row>
    <row r="55" spans="1:6" ht="90" customHeight="1">
      <c r="A55" s="267"/>
      <c r="B55" s="132" t="s">
        <v>278</v>
      </c>
      <c r="C55" s="15" t="s">
        <v>143</v>
      </c>
      <c r="D55" s="237"/>
      <c r="E55" s="270">
        <v>140250</v>
      </c>
      <c r="F55" s="139">
        <f>(D55*E55)</f>
        <v>0</v>
      </c>
    </row>
    <row r="56" spans="1:6" ht="12.75">
      <c r="A56" s="89"/>
      <c r="B56" s="132"/>
      <c r="C56" s="15"/>
      <c r="D56" s="237"/>
      <c r="E56" s="155"/>
      <c r="F56" s="139"/>
    </row>
    <row r="57" spans="1:6" ht="12.75">
      <c r="A57" s="271" t="s">
        <v>13</v>
      </c>
      <c r="B57" s="132" t="s">
        <v>279</v>
      </c>
      <c r="C57" s="267"/>
      <c r="D57" s="269"/>
      <c r="E57" s="272"/>
      <c r="F57" s="273"/>
    </row>
    <row r="58" spans="1:6" ht="24.75" customHeight="1">
      <c r="A58" s="89"/>
      <c r="B58" s="132" t="s">
        <v>280</v>
      </c>
      <c r="C58" s="15" t="s">
        <v>143</v>
      </c>
      <c r="D58" s="237"/>
      <c r="E58" s="155">
        <v>12375</v>
      </c>
      <c r="F58" s="139">
        <f>(D58*E58)</f>
        <v>0</v>
      </c>
    </row>
    <row r="59" spans="1:6" ht="7.5" customHeight="1">
      <c r="A59" s="267"/>
      <c r="B59" s="274"/>
      <c r="C59" s="275"/>
      <c r="D59" s="276"/>
      <c r="E59" s="277"/>
      <c r="F59" s="273"/>
    </row>
    <row r="60" spans="1:6" ht="12.75">
      <c r="A60" s="278" t="s">
        <v>15</v>
      </c>
      <c r="B60" s="19" t="s">
        <v>281</v>
      </c>
      <c r="C60" s="267"/>
      <c r="D60" s="269"/>
      <c r="E60" s="279"/>
      <c r="F60" s="273"/>
    </row>
    <row r="61" spans="1:6" ht="25.5">
      <c r="A61" s="280"/>
      <c r="B61" s="19" t="s">
        <v>282</v>
      </c>
      <c r="C61" s="15" t="s">
        <v>143</v>
      </c>
      <c r="D61" s="237"/>
      <c r="E61" s="133">
        <v>16500</v>
      </c>
      <c r="F61" s="134">
        <f>(D61*E61)</f>
        <v>0</v>
      </c>
    </row>
    <row r="62" spans="1:6" ht="12.75">
      <c r="A62" s="280"/>
      <c r="B62" s="19"/>
      <c r="C62" s="15"/>
      <c r="D62" s="237"/>
      <c r="E62" s="279"/>
      <c r="F62" s="273"/>
    </row>
    <row r="63" spans="1:6" ht="12.75">
      <c r="A63" s="280"/>
      <c r="B63" s="19"/>
      <c r="C63" s="15"/>
      <c r="D63" s="237"/>
      <c r="E63" s="279"/>
      <c r="F63" s="273"/>
    </row>
    <row r="64" spans="1:6" ht="12.75">
      <c r="A64" s="280"/>
      <c r="B64" s="19"/>
      <c r="C64" s="15"/>
      <c r="D64" s="237"/>
      <c r="E64" s="279"/>
      <c r="F64" s="273"/>
    </row>
    <row r="65" spans="1:6" ht="12.75">
      <c r="A65" s="280"/>
      <c r="B65" s="19"/>
      <c r="C65" s="15"/>
      <c r="D65" s="237"/>
      <c r="E65" s="279"/>
      <c r="F65" s="273"/>
    </row>
    <row r="66" spans="1:6" ht="12.75">
      <c r="A66" s="280"/>
      <c r="B66" s="19"/>
      <c r="C66" s="15"/>
      <c r="D66" s="237"/>
      <c r="E66" s="279"/>
      <c r="F66" s="273"/>
    </row>
    <row r="67" spans="1:6" ht="12.75">
      <c r="A67" s="89"/>
      <c r="B67" s="159"/>
      <c r="C67" s="15"/>
      <c r="D67" s="237"/>
      <c r="E67" s="270"/>
      <c r="F67" s="134"/>
    </row>
    <row r="68" spans="1:6" ht="12.75">
      <c r="A68" s="15"/>
      <c r="B68" s="20"/>
      <c r="C68" s="25"/>
      <c r="D68" s="253"/>
      <c r="E68" s="165"/>
      <c r="F68" s="166"/>
    </row>
    <row r="69" spans="1:6" ht="12.75">
      <c r="A69" s="15"/>
      <c r="B69" s="20"/>
      <c r="C69" s="25"/>
      <c r="D69" s="253"/>
      <c r="E69" s="127" t="s">
        <v>55</v>
      </c>
      <c r="F69" s="128">
        <f>SUM(F42:F68)</f>
        <v>0</v>
      </c>
    </row>
    <row r="70" spans="1:6" ht="12.75">
      <c r="A70" s="15"/>
      <c r="B70" s="20"/>
      <c r="C70" s="25"/>
      <c r="D70" s="253"/>
      <c r="E70" s="127"/>
      <c r="F70" s="129"/>
    </row>
    <row r="71" spans="1:6" ht="12.75">
      <c r="A71" s="15"/>
      <c r="B71" s="20"/>
      <c r="C71" s="25"/>
      <c r="D71" s="253"/>
      <c r="E71" s="127"/>
      <c r="F71" s="129"/>
    </row>
    <row r="72" spans="1:6" ht="12.75">
      <c r="A72" s="30"/>
      <c r="B72" s="31"/>
      <c r="C72" s="33"/>
      <c r="D72" s="254"/>
      <c r="E72" s="130"/>
      <c r="F72" s="131"/>
    </row>
    <row r="73" spans="1:6" ht="12.75">
      <c r="A73" s="36"/>
      <c r="B73" s="37"/>
      <c r="C73" s="39"/>
      <c r="D73" s="255"/>
      <c r="E73" s="42"/>
      <c r="F73" s="40"/>
    </row>
    <row r="74" spans="1:6" ht="12.75">
      <c r="A74" s="15"/>
      <c r="B74" s="20"/>
      <c r="C74" s="41"/>
      <c r="D74" s="253"/>
      <c r="E74" s="127" t="s">
        <v>56</v>
      </c>
      <c r="F74" s="131">
        <f>F69</f>
        <v>0</v>
      </c>
    </row>
    <row r="75" spans="1:6" ht="12.75">
      <c r="A75" s="89" t="s">
        <v>4</v>
      </c>
      <c r="B75" s="159" t="s">
        <v>283</v>
      </c>
      <c r="C75" s="15"/>
      <c r="D75" s="237"/>
      <c r="E75" s="270"/>
      <c r="F75" s="134"/>
    </row>
    <row r="76" spans="1:6" ht="51">
      <c r="A76" s="89"/>
      <c r="B76" s="159" t="s">
        <v>284</v>
      </c>
      <c r="C76" s="15" t="s">
        <v>143</v>
      </c>
      <c r="D76" s="237"/>
      <c r="E76" s="270">
        <v>247500</v>
      </c>
      <c r="F76" s="134">
        <f>D76*E76</f>
        <v>0</v>
      </c>
    </row>
    <row r="77" spans="1:6" ht="12.75">
      <c r="A77" s="267"/>
      <c r="B77" s="281" t="s">
        <v>285</v>
      </c>
      <c r="C77" s="275"/>
      <c r="D77" s="276"/>
      <c r="E77" s="277"/>
      <c r="F77" s="273"/>
    </row>
    <row r="78" spans="1:6" ht="89.25">
      <c r="A78" s="264" t="s">
        <v>6</v>
      </c>
      <c r="B78" s="159" t="s">
        <v>286</v>
      </c>
      <c r="C78" s="20" t="s">
        <v>143</v>
      </c>
      <c r="D78" s="282"/>
      <c r="E78" s="283">
        <v>280925</v>
      </c>
      <c r="F78" s="284">
        <f>(E78*D78)</f>
        <v>0</v>
      </c>
    </row>
    <row r="79" spans="1:6" ht="12.75">
      <c r="A79" s="264"/>
      <c r="B79" s="159"/>
      <c r="C79" s="20"/>
      <c r="D79" s="282"/>
      <c r="E79" s="283"/>
      <c r="F79" s="284"/>
    </row>
    <row r="80" spans="1:6" ht="12.75">
      <c r="A80" s="89" t="s">
        <v>7</v>
      </c>
      <c r="B80" s="132" t="s">
        <v>287</v>
      </c>
      <c r="C80" s="15"/>
      <c r="D80" s="237"/>
      <c r="E80" s="133"/>
      <c r="F80" s="134"/>
    </row>
    <row r="81" spans="1:6" ht="82.5" customHeight="1">
      <c r="A81" s="89"/>
      <c r="B81" s="132" t="s">
        <v>288</v>
      </c>
      <c r="C81" s="15" t="s">
        <v>143</v>
      </c>
      <c r="D81" s="237"/>
      <c r="E81" s="133">
        <v>210000</v>
      </c>
      <c r="F81" s="134">
        <f>(D81*E81)</f>
        <v>0</v>
      </c>
    </row>
    <row r="82" spans="1:6" ht="12.75">
      <c r="A82" s="267"/>
      <c r="B82" s="274"/>
      <c r="C82" s="275"/>
      <c r="D82" s="276"/>
      <c r="E82" s="277"/>
      <c r="F82" s="273"/>
    </row>
    <row r="83" spans="1:6" ht="12.75">
      <c r="A83" s="271" t="s">
        <v>9</v>
      </c>
      <c r="B83" s="132" t="s">
        <v>289</v>
      </c>
      <c r="C83" s="267"/>
      <c r="D83" s="269"/>
      <c r="E83" s="272"/>
      <c r="F83" s="273"/>
    </row>
    <row r="84" spans="1:6" ht="78.75" customHeight="1">
      <c r="A84" s="267"/>
      <c r="B84" s="132" t="s">
        <v>290</v>
      </c>
      <c r="C84" s="15" t="s">
        <v>143</v>
      </c>
      <c r="D84" s="237"/>
      <c r="E84" s="272">
        <v>148500</v>
      </c>
      <c r="F84" s="139">
        <f>(D84*E84)</f>
        <v>0</v>
      </c>
    </row>
    <row r="85" spans="1:6" ht="13.5" customHeight="1">
      <c r="A85" s="167"/>
      <c r="B85" s="285"/>
      <c r="C85" s="15"/>
      <c r="D85" s="237"/>
      <c r="E85" s="133"/>
      <c r="F85" s="134"/>
    </row>
    <row r="86" spans="1:6" ht="12.75">
      <c r="A86" s="264" t="s">
        <v>11</v>
      </c>
      <c r="B86" s="132" t="s">
        <v>291</v>
      </c>
      <c r="C86" s="267"/>
      <c r="D86" s="269"/>
      <c r="E86" s="286"/>
      <c r="F86" s="134"/>
    </row>
    <row r="87" spans="1:6" ht="27.75" customHeight="1">
      <c r="A87" s="287"/>
      <c r="B87" s="132" t="s">
        <v>292</v>
      </c>
      <c r="C87" s="15" t="s">
        <v>143</v>
      </c>
      <c r="D87" s="237"/>
      <c r="E87" s="270">
        <v>16500</v>
      </c>
      <c r="F87" s="139">
        <f>(D87*E87)</f>
        <v>0</v>
      </c>
    </row>
    <row r="88" spans="1:6" s="292" customFormat="1" ht="7.5" customHeight="1">
      <c r="A88" s="288"/>
      <c r="B88" s="285"/>
      <c r="C88" s="289"/>
      <c r="D88" s="237"/>
      <c r="E88" s="290"/>
      <c r="F88" s="291"/>
    </row>
    <row r="89" spans="1:6" ht="12.75">
      <c r="A89" s="89" t="s">
        <v>13</v>
      </c>
      <c r="B89" s="132" t="s">
        <v>293</v>
      </c>
      <c r="C89" s="15"/>
      <c r="D89" s="237"/>
      <c r="E89" s="138"/>
      <c r="F89" s="293"/>
    </row>
    <row r="90" spans="1:6" ht="43.5" customHeight="1">
      <c r="A90" s="89"/>
      <c r="B90" s="132" t="s">
        <v>294</v>
      </c>
      <c r="C90" s="15" t="s">
        <v>143</v>
      </c>
      <c r="D90" s="237"/>
      <c r="E90" s="270">
        <v>99000</v>
      </c>
      <c r="F90" s="293">
        <f>(D90*E90)</f>
        <v>0</v>
      </c>
    </row>
    <row r="91" spans="1:6" ht="12.75">
      <c r="A91" s="89"/>
      <c r="B91" s="132"/>
      <c r="C91" s="15"/>
      <c r="D91" s="237"/>
      <c r="E91" s="270"/>
      <c r="F91" s="293"/>
    </row>
    <row r="92" spans="1:6" ht="12.75">
      <c r="A92" s="89"/>
      <c r="B92" s="132"/>
      <c r="C92" s="15"/>
      <c r="D92" s="237"/>
      <c r="E92" s="270"/>
      <c r="F92" s="293"/>
    </row>
    <row r="93" spans="1:6" ht="12.75">
      <c r="A93" s="89"/>
      <c r="B93" s="132"/>
      <c r="C93" s="15"/>
      <c r="D93" s="237"/>
      <c r="E93" s="270"/>
      <c r="F93" s="293"/>
    </row>
    <row r="94" spans="1:6" ht="12.75">
      <c r="A94" s="89"/>
      <c r="B94" s="132"/>
      <c r="C94" s="15"/>
      <c r="D94" s="237"/>
      <c r="E94" s="270"/>
      <c r="F94" s="293"/>
    </row>
    <row r="95" spans="1:6" ht="12.75">
      <c r="A95" s="89"/>
      <c r="B95" s="132"/>
      <c r="C95" s="15"/>
      <c r="D95" s="237"/>
      <c r="E95" s="270"/>
      <c r="F95" s="293"/>
    </row>
    <row r="96" spans="1:6" ht="12.75">
      <c r="A96" s="89"/>
      <c r="B96" s="132"/>
      <c r="C96" s="15"/>
      <c r="D96" s="237"/>
      <c r="E96" s="270"/>
      <c r="F96" s="293"/>
    </row>
    <row r="97" spans="1:6" ht="12.75">
      <c r="A97" s="89"/>
      <c r="B97" s="132"/>
      <c r="C97" s="15"/>
      <c r="D97" s="237"/>
      <c r="E97" s="270"/>
      <c r="F97" s="293"/>
    </row>
    <row r="98" spans="1:6" ht="12.75">
      <c r="A98" s="89"/>
      <c r="B98" s="132"/>
      <c r="C98" s="15"/>
      <c r="D98" s="237"/>
      <c r="E98" s="270"/>
      <c r="F98" s="293"/>
    </row>
    <row r="99" spans="1:6" ht="12.75">
      <c r="A99" s="89"/>
      <c r="B99" s="159"/>
      <c r="C99" s="15"/>
      <c r="D99" s="237"/>
      <c r="E99" s="270"/>
      <c r="F99" s="293"/>
    </row>
    <row r="100" spans="1:6" ht="12.75">
      <c r="A100" s="15"/>
      <c r="B100" s="20"/>
      <c r="C100" s="25"/>
      <c r="D100" s="253"/>
      <c r="E100" s="165"/>
      <c r="F100" s="166"/>
    </row>
    <row r="101" spans="1:6" ht="12.75">
      <c r="A101" s="15"/>
      <c r="B101" s="20"/>
      <c r="C101" s="25"/>
      <c r="D101" s="253"/>
      <c r="E101" s="127" t="s">
        <v>55</v>
      </c>
      <c r="F101" s="128">
        <f>SUM(F74:F100)</f>
        <v>0</v>
      </c>
    </row>
    <row r="102" spans="1:6" ht="12.75">
      <c r="A102" s="15"/>
      <c r="B102" s="20"/>
      <c r="C102" s="25"/>
      <c r="D102" s="253"/>
      <c r="E102" s="127"/>
      <c r="F102" s="129"/>
    </row>
    <row r="103" spans="1:6" ht="12.75">
      <c r="A103" s="15"/>
      <c r="B103" s="20"/>
      <c r="C103" s="25"/>
      <c r="D103" s="253"/>
      <c r="E103" s="127"/>
      <c r="F103" s="129"/>
    </row>
    <row r="104" spans="1:6" ht="12.75">
      <c r="A104" s="30"/>
      <c r="B104" s="31"/>
      <c r="C104" s="33"/>
      <c r="D104" s="254"/>
      <c r="E104" s="130"/>
      <c r="F104" s="131"/>
    </row>
    <row r="105" spans="1:6" ht="12.75">
      <c r="A105" s="36"/>
      <c r="B105" s="37"/>
      <c r="C105" s="39"/>
      <c r="D105" s="255"/>
      <c r="E105" s="42"/>
      <c r="F105" s="40"/>
    </row>
    <row r="106" spans="1:6" ht="12.75">
      <c r="A106" s="15"/>
      <c r="B106" s="20"/>
      <c r="C106" s="41"/>
      <c r="D106" s="253"/>
      <c r="E106" s="127" t="s">
        <v>56</v>
      </c>
      <c r="F106" s="131">
        <f>F101</f>
        <v>0</v>
      </c>
    </row>
    <row r="107" spans="1:6" ht="12.75">
      <c r="A107" s="89"/>
      <c r="B107" s="132"/>
      <c r="C107" s="15"/>
      <c r="D107" s="237"/>
      <c r="E107" s="133"/>
      <c r="F107" s="134"/>
    </row>
    <row r="108" spans="1:6" ht="12.75">
      <c r="A108" s="89" t="s">
        <v>4</v>
      </c>
      <c r="B108" s="132" t="s">
        <v>295</v>
      </c>
      <c r="C108" s="15"/>
      <c r="D108" s="237"/>
      <c r="E108" s="270"/>
      <c r="F108" s="293"/>
    </row>
    <row r="109" spans="1:6" ht="40.5">
      <c r="A109" s="89"/>
      <c r="B109" s="132" t="s">
        <v>798</v>
      </c>
      <c r="C109" s="15" t="s">
        <v>143</v>
      </c>
      <c r="D109" s="237"/>
      <c r="E109" s="270">
        <v>99000</v>
      </c>
      <c r="F109" s="293">
        <f>(D109*E109)</f>
        <v>0</v>
      </c>
    </row>
    <row r="110" spans="1:6" ht="6" customHeight="1">
      <c r="A110" s="89"/>
      <c r="B110" s="132"/>
      <c r="C110" s="15"/>
      <c r="D110" s="237"/>
      <c r="E110" s="133"/>
      <c r="F110" s="134"/>
    </row>
    <row r="111" spans="1:6" ht="12.75">
      <c r="A111" s="89" t="s">
        <v>6</v>
      </c>
      <c r="B111" s="132" t="s">
        <v>296</v>
      </c>
      <c r="C111" s="15"/>
      <c r="D111" s="237"/>
      <c r="E111" s="270"/>
      <c r="F111" s="293"/>
    </row>
    <row r="112" spans="1:6" ht="119.25" customHeight="1">
      <c r="A112" s="89"/>
      <c r="B112" s="159" t="s">
        <v>297</v>
      </c>
      <c r="C112" s="15" t="s">
        <v>143</v>
      </c>
      <c r="D112" s="237"/>
      <c r="E112" s="270">
        <v>99000</v>
      </c>
      <c r="F112" s="293">
        <f>(D112*E112)</f>
        <v>0</v>
      </c>
    </row>
    <row r="113" spans="1:6" ht="12.75">
      <c r="A113" s="157">
        <v>2</v>
      </c>
      <c r="B113" s="263" t="s">
        <v>298</v>
      </c>
      <c r="C113" s="15"/>
      <c r="D113" s="237"/>
      <c r="E113" s="133"/>
      <c r="F113" s="134"/>
    </row>
    <row r="114" spans="1:6" ht="12.75">
      <c r="A114" s="89"/>
      <c r="B114" s="263" t="s">
        <v>299</v>
      </c>
      <c r="C114" s="15"/>
      <c r="D114" s="237"/>
      <c r="E114" s="133"/>
      <c r="F114" s="134"/>
    </row>
    <row r="115" spans="1:6" ht="15.75" customHeight="1">
      <c r="A115" s="89"/>
      <c r="B115" s="132" t="s">
        <v>300</v>
      </c>
      <c r="C115" s="15"/>
      <c r="D115" s="237"/>
      <c r="E115" s="133"/>
      <c r="F115" s="134"/>
    </row>
    <row r="116" spans="1:6" ht="13.5" customHeight="1">
      <c r="A116" s="89"/>
      <c r="B116" s="132" t="s">
        <v>301</v>
      </c>
      <c r="C116" s="15"/>
      <c r="D116" s="237"/>
      <c r="E116" s="133"/>
      <c r="F116" s="134"/>
    </row>
    <row r="117" spans="1:6" ht="64.5" customHeight="1">
      <c r="A117" s="89"/>
      <c r="B117" s="132" t="s">
        <v>300</v>
      </c>
      <c r="C117" s="15"/>
      <c r="D117" s="237"/>
      <c r="E117" s="133"/>
      <c r="F117" s="134"/>
    </row>
    <row r="118" spans="1:6" ht="26.25" customHeight="1">
      <c r="A118" s="89"/>
      <c r="B118" s="132" t="s">
        <v>302</v>
      </c>
      <c r="C118" s="15"/>
      <c r="D118" s="237"/>
      <c r="E118" s="133"/>
      <c r="F118" s="134"/>
    </row>
    <row r="119" spans="1:6" ht="12.75">
      <c r="A119" s="89"/>
      <c r="B119" s="132"/>
      <c r="C119" s="15"/>
      <c r="D119" s="237"/>
      <c r="E119" s="133"/>
      <c r="F119" s="134"/>
    </row>
    <row r="120" spans="1:6" ht="12.75">
      <c r="A120" s="89"/>
      <c r="B120" s="263" t="s">
        <v>303</v>
      </c>
      <c r="C120" s="15"/>
      <c r="D120" s="237"/>
      <c r="E120" s="133"/>
      <c r="F120" s="134"/>
    </row>
    <row r="121" spans="1:6" ht="12.75">
      <c r="A121" s="89"/>
      <c r="B121" s="263" t="s">
        <v>304</v>
      </c>
      <c r="C121" s="15"/>
      <c r="D121" s="237"/>
      <c r="E121" s="133"/>
      <c r="F121" s="134"/>
    </row>
    <row r="122" spans="1:6" ht="12.75">
      <c r="A122" s="89" t="s">
        <v>7</v>
      </c>
      <c r="B122" s="132" t="s">
        <v>305</v>
      </c>
      <c r="C122" s="15" t="s">
        <v>306</v>
      </c>
      <c r="D122" s="237"/>
      <c r="E122" s="133">
        <v>7425</v>
      </c>
      <c r="F122" s="134">
        <f>(D122*E122)</f>
        <v>0</v>
      </c>
    </row>
    <row r="123" spans="1:6" ht="12.75">
      <c r="A123" s="89"/>
      <c r="B123" s="263"/>
      <c r="C123" s="15"/>
      <c r="D123" s="237"/>
      <c r="E123" s="133">
        <v>0</v>
      </c>
      <c r="F123" s="134"/>
    </row>
    <row r="124" spans="1:6" ht="12.75">
      <c r="A124" s="89" t="s">
        <v>9</v>
      </c>
      <c r="B124" s="132" t="s">
        <v>307</v>
      </c>
      <c r="C124" s="15" t="s">
        <v>306</v>
      </c>
      <c r="D124" s="237"/>
      <c r="E124" s="133">
        <v>5775</v>
      </c>
      <c r="F124" s="134">
        <f>(D124*E124)</f>
        <v>0</v>
      </c>
    </row>
    <row r="125" spans="1:6" ht="12.75">
      <c r="A125" s="89"/>
      <c r="B125" s="263"/>
      <c r="C125" s="15"/>
      <c r="D125" s="237"/>
      <c r="E125" s="133">
        <v>0</v>
      </c>
      <c r="F125" s="134"/>
    </row>
    <row r="126" spans="1:6" ht="12.75">
      <c r="A126" s="89" t="s">
        <v>11</v>
      </c>
      <c r="B126" s="132" t="s">
        <v>308</v>
      </c>
      <c r="C126" s="15" t="s">
        <v>306</v>
      </c>
      <c r="D126" s="237"/>
      <c r="E126" s="133">
        <v>3300</v>
      </c>
      <c r="F126" s="134">
        <f>(D126*E126)</f>
        <v>0</v>
      </c>
    </row>
    <row r="127" spans="1:6" ht="12.75">
      <c r="A127" s="89"/>
      <c r="B127" s="263"/>
      <c r="C127" s="15"/>
      <c r="D127" s="237"/>
      <c r="E127" s="133">
        <v>0</v>
      </c>
      <c r="F127" s="134"/>
    </row>
    <row r="128" spans="1:6" ht="12.75">
      <c r="A128" s="89" t="s">
        <v>13</v>
      </c>
      <c r="B128" s="132" t="s">
        <v>309</v>
      </c>
      <c r="C128" s="15" t="s">
        <v>306</v>
      </c>
      <c r="D128" s="237"/>
      <c r="E128" s="133">
        <v>2062.5</v>
      </c>
      <c r="F128" s="134">
        <f>(D128*E128)</f>
        <v>0</v>
      </c>
    </row>
    <row r="129" spans="1:6" ht="12.75">
      <c r="A129" s="89"/>
      <c r="B129" s="263"/>
      <c r="C129" s="15"/>
      <c r="D129" s="237"/>
      <c r="E129" s="133">
        <v>0</v>
      </c>
      <c r="F129" s="134"/>
    </row>
    <row r="130" spans="1:6" ht="12.75">
      <c r="A130" s="89" t="s">
        <v>15</v>
      </c>
      <c r="B130" s="132" t="s">
        <v>310</v>
      </c>
      <c r="C130" s="15" t="s">
        <v>306</v>
      </c>
      <c r="D130" s="237"/>
      <c r="E130" s="133">
        <v>1402.5</v>
      </c>
      <c r="F130" s="134">
        <f>(D130*E130)</f>
        <v>0</v>
      </c>
    </row>
    <row r="131" spans="1:6" ht="12.75">
      <c r="A131" s="89"/>
      <c r="B131" s="132"/>
      <c r="C131" s="15"/>
      <c r="D131" s="237"/>
      <c r="E131" s="133"/>
      <c r="F131" s="134"/>
    </row>
    <row r="132" spans="1:6" ht="12.75">
      <c r="A132" s="89"/>
      <c r="B132" s="132"/>
      <c r="C132" s="15"/>
      <c r="D132" s="237"/>
      <c r="E132" s="133"/>
      <c r="F132" s="134"/>
    </row>
    <row r="133" spans="1:6" ht="12.75">
      <c r="A133" s="89"/>
      <c r="B133" s="132"/>
      <c r="C133" s="15"/>
      <c r="D133" s="237"/>
      <c r="E133" s="133"/>
      <c r="F133" s="134"/>
    </row>
    <row r="134" spans="1:6" ht="12.75">
      <c r="A134" s="89"/>
      <c r="B134" s="132"/>
      <c r="C134" s="15"/>
      <c r="D134" s="237"/>
      <c r="E134" s="133"/>
      <c r="F134" s="134"/>
    </row>
    <row r="135" spans="1:6" ht="12.75">
      <c r="A135" s="89"/>
      <c r="B135" s="132"/>
      <c r="C135" s="15"/>
      <c r="D135" s="237"/>
      <c r="E135" s="133"/>
      <c r="F135" s="134"/>
    </row>
    <row r="136" spans="1:6" ht="12.75">
      <c r="A136" s="89"/>
      <c r="B136" s="132"/>
      <c r="C136" s="15"/>
      <c r="D136" s="237"/>
      <c r="E136" s="133"/>
      <c r="F136" s="134"/>
    </row>
    <row r="137" spans="1:6" ht="12.75">
      <c r="A137" s="89"/>
      <c r="B137" s="132"/>
      <c r="C137" s="15"/>
      <c r="D137" s="237"/>
      <c r="E137" s="133"/>
      <c r="F137" s="134"/>
    </row>
    <row r="138" spans="1:6" ht="12.75">
      <c r="A138" s="89"/>
      <c r="B138" s="132"/>
      <c r="C138" s="15"/>
      <c r="D138" s="237"/>
      <c r="E138" s="133"/>
      <c r="F138" s="134"/>
    </row>
    <row r="139" spans="1:6" ht="12.75">
      <c r="A139" s="89"/>
      <c r="B139" s="132"/>
      <c r="C139" s="15"/>
      <c r="D139" s="237"/>
      <c r="E139" s="133"/>
      <c r="F139" s="134"/>
    </row>
    <row r="140" spans="1:6" ht="12.75">
      <c r="A140" s="89"/>
      <c r="B140" s="132"/>
      <c r="C140" s="15"/>
      <c r="D140" s="237"/>
      <c r="E140" s="133">
        <v>0</v>
      </c>
      <c r="F140" s="134"/>
    </row>
    <row r="141" spans="1:6" ht="12.75">
      <c r="A141" s="89"/>
      <c r="B141" s="132"/>
      <c r="C141" s="15"/>
      <c r="D141" s="237"/>
      <c r="E141" s="133"/>
      <c r="F141" s="294"/>
    </row>
    <row r="142" spans="1:6" ht="12.75">
      <c r="A142" s="15"/>
      <c r="B142" s="20"/>
      <c r="C142" s="25"/>
      <c r="D142" s="253"/>
      <c r="E142" s="165"/>
      <c r="F142" s="166"/>
    </row>
    <row r="143" spans="1:6" ht="12.75">
      <c r="A143" s="15"/>
      <c r="B143" s="20"/>
      <c r="C143" s="25"/>
      <c r="D143" s="253"/>
      <c r="E143" s="127" t="s">
        <v>55</v>
      </c>
      <c r="F143" s="128">
        <f>SUM(F106:F142)</f>
        <v>0</v>
      </c>
    </row>
    <row r="144" spans="1:6" ht="12.75">
      <c r="A144" s="15"/>
      <c r="B144" s="20"/>
      <c r="C144" s="25"/>
      <c r="D144" s="253"/>
      <c r="E144" s="127"/>
      <c r="F144" s="129"/>
    </row>
    <row r="145" spans="1:6" ht="12.75">
      <c r="A145" s="30"/>
      <c r="B145" s="31"/>
      <c r="C145" s="33"/>
      <c r="D145" s="254"/>
      <c r="E145" s="130"/>
      <c r="F145" s="131"/>
    </row>
    <row r="146" spans="1:6" ht="12.75">
      <c r="A146" s="36"/>
      <c r="B146" s="37"/>
      <c r="C146" s="39"/>
      <c r="D146" s="255"/>
      <c r="E146" s="42"/>
      <c r="F146" s="40"/>
    </row>
    <row r="147" spans="1:6" ht="12.75">
      <c r="A147" s="15"/>
      <c r="B147" s="20"/>
      <c r="C147" s="41"/>
      <c r="D147" s="253"/>
      <c r="E147" s="127" t="s">
        <v>56</v>
      </c>
      <c r="F147" s="131">
        <f>F143</f>
        <v>0</v>
      </c>
    </row>
    <row r="148" spans="1:6" ht="12.75">
      <c r="A148" s="89"/>
      <c r="B148" s="132"/>
      <c r="C148" s="15"/>
      <c r="D148" s="237"/>
      <c r="E148" s="133"/>
      <c r="F148" s="134"/>
    </row>
    <row r="149" spans="1:6" ht="12.75">
      <c r="A149" s="89"/>
      <c r="B149" s="132"/>
      <c r="C149" s="15"/>
      <c r="D149" s="237"/>
      <c r="E149" s="133"/>
      <c r="F149" s="295"/>
    </row>
    <row r="150" spans="1:6" ht="12.75">
      <c r="A150" s="89"/>
      <c r="B150" s="263" t="s">
        <v>311</v>
      </c>
      <c r="C150" s="15"/>
      <c r="D150" s="237"/>
      <c r="E150" s="133">
        <v>0</v>
      </c>
      <c r="F150" s="134"/>
    </row>
    <row r="151" spans="1:6" ht="12.75">
      <c r="A151" s="89" t="s">
        <v>4</v>
      </c>
      <c r="B151" s="132" t="s">
        <v>312</v>
      </c>
      <c r="C151" s="15" t="s">
        <v>143</v>
      </c>
      <c r="D151" s="237"/>
      <c r="E151" s="133">
        <v>2062.5</v>
      </c>
      <c r="F151" s="134">
        <f>(D151*E151)</f>
        <v>0</v>
      </c>
    </row>
    <row r="152" spans="1:6" ht="12.75">
      <c r="A152" s="89"/>
      <c r="B152" s="263"/>
      <c r="C152" s="15"/>
      <c r="D152" s="237"/>
      <c r="E152" s="133">
        <v>0</v>
      </c>
      <c r="F152" s="134"/>
    </row>
    <row r="153" spans="1:6" ht="12.75">
      <c r="A153" s="89" t="s">
        <v>6</v>
      </c>
      <c r="B153" s="132" t="s">
        <v>313</v>
      </c>
      <c r="C153" s="15" t="s">
        <v>143</v>
      </c>
      <c r="D153" s="237"/>
      <c r="E153" s="133">
        <v>2062.5</v>
      </c>
      <c r="F153" s="134">
        <f>(D153*E153)</f>
        <v>0</v>
      </c>
    </row>
    <row r="154" spans="1:6" ht="12.75">
      <c r="A154" s="89"/>
      <c r="B154" s="263"/>
      <c r="C154" s="15"/>
      <c r="D154" s="237"/>
      <c r="E154" s="133">
        <v>0</v>
      </c>
      <c r="F154" s="134"/>
    </row>
    <row r="155" spans="1:6" ht="12.75">
      <c r="A155" s="89" t="s">
        <v>7</v>
      </c>
      <c r="B155" s="132" t="s">
        <v>314</v>
      </c>
      <c r="C155" s="15" t="s">
        <v>143</v>
      </c>
      <c r="D155" s="237"/>
      <c r="E155" s="133">
        <v>1650</v>
      </c>
      <c r="F155" s="134">
        <f>(D155*E155)</f>
        <v>0</v>
      </c>
    </row>
    <row r="156" spans="1:6" ht="12.75">
      <c r="A156" s="89"/>
      <c r="B156" s="132"/>
      <c r="C156" s="15"/>
      <c r="D156" s="237"/>
      <c r="E156" s="133">
        <v>0</v>
      </c>
      <c r="F156" s="134"/>
    </row>
    <row r="157" spans="1:6" ht="12.75">
      <c r="A157" s="89" t="s">
        <v>9</v>
      </c>
      <c r="B157" s="132" t="s">
        <v>316</v>
      </c>
      <c r="C157" s="15" t="s">
        <v>143</v>
      </c>
      <c r="D157" s="237"/>
      <c r="E157" s="133">
        <v>495</v>
      </c>
      <c r="F157" s="134">
        <f>(D157*E157)</f>
        <v>0</v>
      </c>
    </row>
    <row r="158" spans="1:6" ht="12.75">
      <c r="A158" s="89"/>
      <c r="B158" s="263"/>
      <c r="C158" s="15"/>
      <c r="D158" s="237"/>
      <c r="E158" s="133">
        <v>0</v>
      </c>
      <c r="F158" s="134"/>
    </row>
    <row r="159" spans="1:6" ht="12.75">
      <c r="A159" s="89" t="s">
        <v>11</v>
      </c>
      <c r="B159" s="132" t="s">
        <v>317</v>
      </c>
      <c r="C159" s="15" t="s">
        <v>143</v>
      </c>
      <c r="D159" s="237"/>
      <c r="E159" s="133">
        <v>330</v>
      </c>
      <c r="F159" s="134">
        <f>(D159*E159)</f>
        <v>0</v>
      </c>
    </row>
    <row r="160" spans="1:6" ht="12.75">
      <c r="A160" s="89"/>
      <c r="B160" s="132"/>
      <c r="C160" s="15"/>
      <c r="D160" s="237"/>
      <c r="E160" s="133">
        <v>0</v>
      </c>
      <c r="F160" s="134"/>
    </row>
    <row r="161" spans="1:6" ht="12.75">
      <c r="A161" s="89"/>
      <c r="B161" s="263" t="s">
        <v>318</v>
      </c>
      <c r="C161" s="15"/>
      <c r="D161" s="237"/>
      <c r="E161" s="133">
        <v>0</v>
      </c>
      <c r="F161" s="134"/>
    </row>
    <row r="162" spans="1:6" ht="12.75">
      <c r="A162" s="89" t="s">
        <v>13</v>
      </c>
      <c r="B162" s="132" t="s">
        <v>319</v>
      </c>
      <c r="C162" s="15" t="s">
        <v>143</v>
      </c>
      <c r="D162" s="237"/>
      <c r="E162" s="133">
        <v>3300</v>
      </c>
      <c r="F162" s="134">
        <f>(D162*E162)</f>
        <v>0</v>
      </c>
    </row>
    <row r="163" spans="1:6" ht="12.75">
      <c r="A163" s="89"/>
      <c r="B163" s="263"/>
      <c r="C163" s="15"/>
      <c r="D163" s="237"/>
      <c r="E163" s="133">
        <v>0</v>
      </c>
      <c r="F163" s="134"/>
    </row>
    <row r="164" spans="1:6" ht="12.75">
      <c r="A164" s="89" t="s">
        <v>15</v>
      </c>
      <c r="B164" s="132" t="s">
        <v>320</v>
      </c>
      <c r="C164" s="15" t="s">
        <v>143</v>
      </c>
      <c r="D164" s="237"/>
      <c r="E164" s="133">
        <v>3300</v>
      </c>
      <c r="F164" s="134">
        <f>(D164*E164)</f>
        <v>0</v>
      </c>
    </row>
    <row r="165" spans="1:6" ht="12.75">
      <c r="A165" s="89"/>
      <c r="B165" s="263"/>
      <c r="C165" s="15"/>
      <c r="D165" s="237"/>
      <c r="E165" s="133">
        <v>0</v>
      </c>
      <c r="F165" s="134"/>
    </row>
    <row r="166" spans="1:6" ht="12.75">
      <c r="A166" s="89" t="s">
        <v>16</v>
      </c>
      <c r="B166" s="132" t="s">
        <v>321</v>
      </c>
      <c r="C166" s="15" t="s">
        <v>143</v>
      </c>
      <c r="D166" s="237"/>
      <c r="E166" s="133">
        <v>3300</v>
      </c>
      <c r="F166" s="134">
        <f>(D166*E166)</f>
        <v>0</v>
      </c>
    </row>
    <row r="167" spans="1:6" ht="12.75">
      <c r="A167" s="89"/>
      <c r="B167" s="132"/>
      <c r="C167" s="15"/>
      <c r="D167" s="237"/>
      <c r="E167" s="133">
        <v>0</v>
      </c>
      <c r="F167" s="134"/>
    </row>
    <row r="168" spans="1:6" ht="12.75">
      <c r="A168" s="89" t="s">
        <v>17</v>
      </c>
      <c r="B168" s="132" t="s">
        <v>322</v>
      </c>
      <c r="C168" s="15" t="s">
        <v>143</v>
      </c>
      <c r="D168" s="237"/>
      <c r="E168" s="133">
        <v>3300</v>
      </c>
      <c r="F168" s="134">
        <f>(D168*E168)</f>
        <v>0</v>
      </c>
    </row>
    <row r="169" spans="1:6" ht="12.75">
      <c r="A169" s="89"/>
      <c r="B169" s="132"/>
      <c r="C169" s="15"/>
      <c r="D169" s="237"/>
      <c r="E169" s="133">
        <v>0</v>
      </c>
      <c r="F169" s="134"/>
    </row>
    <row r="170" spans="1:6" ht="12.75">
      <c r="A170" s="89" t="s">
        <v>18</v>
      </c>
      <c r="B170" s="132" t="s">
        <v>323</v>
      </c>
      <c r="C170" s="15" t="s">
        <v>143</v>
      </c>
      <c r="D170" s="237"/>
      <c r="E170" s="133">
        <v>3300</v>
      </c>
      <c r="F170" s="134">
        <f>(D170*E170)</f>
        <v>0</v>
      </c>
    </row>
    <row r="171" spans="1:6" ht="12.75">
      <c r="A171" s="89"/>
      <c r="B171" s="263"/>
      <c r="C171" s="15"/>
      <c r="D171" s="237"/>
      <c r="E171" s="133">
        <v>0</v>
      </c>
      <c r="F171" s="134"/>
    </row>
    <row r="172" spans="1:6" ht="12.75">
      <c r="A172" s="89" t="s">
        <v>20</v>
      </c>
      <c r="B172" s="132" t="s">
        <v>324</v>
      </c>
      <c r="C172" s="15" t="s">
        <v>143</v>
      </c>
      <c r="D172" s="237"/>
      <c r="E172" s="133">
        <v>3300</v>
      </c>
      <c r="F172" s="134">
        <f>(D172*E172)</f>
        <v>0</v>
      </c>
    </row>
    <row r="173" spans="1:6" ht="12.75">
      <c r="A173" s="89"/>
      <c r="B173" s="132"/>
      <c r="C173" s="15"/>
      <c r="D173" s="237"/>
      <c r="E173" s="133">
        <v>0</v>
      </c>
      <c r="F173" s="134"/>
    </row>
    <row r="174" spans="1:6" ht="12.75">
      <c r="A174" s="89" t="s">
        <v>21</v>
      </c>
      <c r="B174" s="132" t="s">
        <v>322</v>
      </c>
      <c r="C174" s="15" t="s">
        <v>143</v>
      </c>
      <c r="D174" s="237"/>
      <c r="E174" s="133">
        <v>3300</v>
      </c>
      <c r="F174" s="134">
        <f>(D174*E174)</f>
        <v>0</v>
      </c>
    </row>
    <row r="175" spans="1:6" ht="12.75">
      <c r="A175" s="89"/>
      <c r="B175" s="132"/>
      <c r="C175" s="15"/>
      <c r="D175" s="237"/>
      <c r="E175" s="133">
        <v>0</v>
      </c>
      <c r="F175" s="134"/>
    </row>
    <row r="176" spans="1:6" ht="12.75">
      <c r="A176" s="89" t="s">
        <v>25</v>
      </c>
      <c r="B176" s="132" t="s">
        <v>325</v>
      </c>
      <c r="C176" s="15" t="s">
        <v>143</v>
      </c>
      <c r="D176" s="237"/>
      <c r="E176" s="133">
        <v>2475</v>
      </c>
      <c r="F176" s="134">
        <f>(D176*E176)</f>
        <v>0</v>
      </c>
    </row>
    <row r="177" spans="1:6" ht="12.75">
      <c r="A177" s="89" t="s">
        <v>26</v>
      </c>
      <c r="B177" s="132" t="s">
        <v>326</v>
      </c>
      <c r="C177" s="15" t="s">
        <v>143</v>
      </c>
      <c r="D177" s="237"/>
      <c r="E177" s="133">
        <v>2475</v>
      </c>
      <c r="F177" s="134">
        <f>(D177*E177)</f>
        <v>0</v>
      </c>
    </row>
    <row r="178" spans="1:6" ht="12.75">
      <c r="A178" s="89"/>
      <c r="B178" s="132"/>
      <c r="C178" s="15"/>
      <c r="D178" s="237"/>
      <c r="E178" s="133">
        <v>0</v>
      </c>
      <c r="F178" s="134"/>
    </row>
    <row r="179" spans="1:6" ht="12.75">
      <c r="A179" s="89" t="s">
        <v>27</v>
      </c>
      <c r="B179" s="132" t="s">
        <v>327</v>
      </c>
      <c r="C179" s="15" t="s">
        <v>143</v>
      </c>
      <c r="D179" s="237"/>
      <c r="E179" s="133">
        <v>2475</v>
      </c>
      <c r="F179" s="134">
        <f>(D179*E179)</f>
        <v>0</v>
      </c>
    </row>
    <row r="180" spans="1:6" ht="12.75">
      <c r="A180" s="89"/>
      <c r="B180" s="132"/>
      <c r="C180" s="15"/>
      <c r="D180" s="237"/>
      <c r="E180" s="133">
        <v>0</v>
      </c>
      <c r="F180" s="134"/>
    </row>
    <row r="181" spans="1:6" ht="12.75">
      <c r="A181" s="89" t="s">
        <v>28</v>
      </c>
      <c r="B181" s="132" t="s">
        <v>328</v>
      </c>
      <c r="C181" s="15" t="s">
        <v>143</v>
      </c>
      <c r="D181" s="237"/>
      <c r="E181" s="133">
        <v>2475</v>
      </c>
      <c r="F181" s="134">
        <f>(D181*E181)</f>
        <v>0</v>
      </c>
    </row>
    <row r="182" spans="1:6" ht="12.75">
      <c r="A182" s="89"/>
      <c r="B182" s="132"/>
      <c r="C182" s="15"/>
      <c r="D182" s="237"/>
      <c r="E182" s="133">
        <v>0</v>
      </c>
      <c r="F182" s="134"/>
    </row>
    <row r="183" spans="1:6" ht="12.75">
      <c r="A183" s="89" t="s">
        <v>29</v>
      </c>
      <c r="B183" s="132" t="s">
        <v>329</v>
      </c>
      <c r="C183" s="15" t="s">
        <v>143</v>
      </c>
      <c r="D183" s="237"/>
      <c r="E183" s="133">
        <v>2062.5</v>
      </c>
      <c r="F183" s="134">
        <f>(D183*E183)</f>
        <v>0</v>
      </c>
    </row>
    <row r="184" spans="1:6" ht="12.75">
      <c r="A184" s="89"/>
      <c r="B184" s="132"/>
      <c r="C184" s="15"/>
      <c r="D184" s="237"/>
      <c r="E184" s="133">
        <v>0</v>
      </c>
      <c r="F184" s="134"/>
    </row>
    <row r="185" spans="1:6" ht="12.75">
      <c r="A185" s="89" t="s">
        <v>59</v>
      </c>
      <c r="B185" s="132" t="s">
        <v>330</v>
      </c>
      <c r="C185" s="15" t="s">
        <v>143</v>
      </c>
      <c r="D185" s="237"/>
      <c r="E185" s="133">
        <v>2475</v>
      </c>
      <c r="F185" s="134">
        <f>(D185*E185)</f>
        <v>0</v>
      </c>
    </row>
    <row r="186" spans="1:6" ht="12.75">
      <c r="A186" s="89"/>
      <c r="B186" s="132"/>
      <c r="C186" s="15"/>
      <c r="D186" s="237"/>
      <c r="E186" s="133">
        <v>0</v>
      </c>
      <c r="F186" s="134"/>
    </row>
    <row r="187" spans="1:6" ht="12.75">
      <c r="A187" s="89" t="s">
        <v>60</v>
      </c>
      <c r="B187" s="132" t="s">
        <v>331</v>
      </c>
      <c r="C187" s="15" t="s">
        <v>143</v>
      </c>
      <c r="D187" s="237"/>
      <c r="E187" s="133">
        <v>2475</v>
      </c>
      <c r="F187" s="134">
        <f>(D187*E187)</f>
        <v>0</v>
      </c>
    </row>
    <row r="188" spans="1:6" ht="12.75">
      <c r="A188" s="89"/>
      <c r="B188" s="132"/>
      <c r="C188" s="15"/>
      <c r="D188" s="237"/>
      <c r="E188" s="133">
        <v>0</v>
      </c>
      <c r="F188" s="134"/>
    </row>
    <row r="189" spans="1:6" ht="12.75">
      <c r="A189" s="89" t="s">
        <v>61</v>
      </c>
      <c r="B189" s="132" t="s">
        <v>332</v>
      </c>
      <c r="C189" s="15" t="s">
        <v>143</v>
      </c>
      <c r="D189" s="237"/>
      <c r="E189" s="133">
        <v>2062.5</v>
      </c>
      <c r="F189" s="134">
        <f>(D189*E189)</f>
        <v>0</v>
      </c>
    </row>
    <row r="190" spans="1:6" ht="12.75">
      <c r="A190" s="89"/>
      <c r="B190" s="132"/>
      <c r="C190" s="15"/>
      <c r="D190" s="237"/>
      <c r="E190" s="133">
        <v>0</v>
      </c>
      <c r="F190" s="134"/>
    </row>
    <row r="191" spans="1:6" ht="12.75">
      <c r="A191" s="89" t="s">
        <v>63</v>
      </c>
      <c r="B191" s="132" t="s">
        <v>333</v>
      </c>
      <c r="C191" s="15" t="s">
        <v>143</v>
      </c>
      <c r="D191" s="237"/>
      <c r="E191" s="133">
        <v>2062.5</v>
      </c>
      <c r="F191" s="134">
        <f>(D191*E191)</f>
        <v>0</v>
      </c>
    </row>
    <row r="192" spans="1:6" ht="12.75">
      <c r="A192" s="89"/>
      <c r="B192" s="132"/>
      <c r="C192" s="15"/>
      <c r="D192" s="237"/>
      <c r="E192" s="133"/>
      <c r="F192" s="134"/>
    </row>
    <row r="193" spans="1:6" ht="12.75">
      <c r="A193" s="89"/>
      <c r="B193" s="132"/>
      <c r="C193" s="15"/>
      <c r="D193" s="237"/>
      <c r="E193" s="133"/>
      <c r="F193" s="134"/>
    </row>
    <row r="194" spans="1:6" ht="12.75">
      <c r="A194" s="89"/>
      <c r="B194" s="132"/>
      <c r="C194" s="15"/>
      <c r="D194" s="237"/>
      <c r="E194" s="133"/>
      <c r="F194" s="134"/>
    </row>
    <row r="195" spans="1:6" ht="12.75">
      <c r="A195" s="89"/>
      <c r="B195" s="132"/>
      <c r="C195" s="15"/>
      <c r="D195" s="237"/>
      <c r="E195" s="133"/>
      <c r="F195" s="134"/>
    </row>
    <row r="196" spans="1:6" ht="12.75">
      <c r="A196" s="89"/>
      <c r="B196" s="132"/>
      <c r="C196" s="15"/>
      <c r="D196" s="237"/>
      <c r="E196" s="133">
        <v>0</v>
      </c>
      <c r="F196" s="134"/>
    </row>
    <row r="197" spans="1:6" ht="12.75">
      <c r="A197" s="89"/>
      <c r="B197" s="132"/>
      <c r="C197" s="15"/>
      <c r="D197" s="237"/>
      <c r="E197" s="133"/>
      <c r="F197" s="134"/>
    </row>
    <row r="198" spans="1:6" ht="12.75">
      <c r="A198" s="89"/>
      <c r="B198" s="132"/>
      <c r="C198" s="15"/>
      <c r="D198" s="237"/>
      <c r="E198" s="133"/>
      <c r="F198" s="134"/>
    </row>
    <row r="199" spans="1:6" ht="12.75">
      <c r="A199" s="15"/>
      <c r="B199" s="20"/>
      <c r="C199" s="25"/>
      <c r="D199" s="253"/>
      <c r="E199" s="165"/>
      <c r="F199" s="166"/>
    </row>
    <row r="200" spans="1:6" ht="12.75">
      <c r="A200" s="15"/>
      <c r="B200" s="20"/>
      <c r="C200" s="25"/>
      <c r="D200" s="253"/>
      <c r="E200" s="127" t="s">
        <v>55</v>
      </c>
      <c r="F200" s="128">
        <f>SUM(F147:F199)</f>
        <v>0</v>
      </c>
    </row>
    <row r="201" spans="1:6" ht="12.75">
      <c r="A201" s="15"/>
      <c r="B201" s="20"/>
      <c r="C201" s="25"/>
      <c r="D201" s="253"/>
      <c r="E201" s="127"/>
      <c r="F201" s="129"/>
    </row>
    <row r="202" spans="1:6" ht="12.75">
      <c r="A202" s="30"/>
      <c r="B202" s="31"/>
      <c r="C202" s="33"/>
      <c r="D202" s="254"/>
      <c r="E202" s="130"/>
      <c r="F202" s="131"/>
    </row>
    <row r="203" spans="1:6" ht="12.75">
      <c r="A203" s="36"/>
      <c r="B203" s="37"/>
      <c r="C203" s="39"/>
      <c r="D203" s="255"/>
      <c r="E203" s="42"/>
      <c r="F203" s="40"/>
    </row>
    <row r="204" spans="1:6" ht="12.75">
      <c r="A204" s="15"/>
      <c r="B204" s="20"/>
      <c r="C204" s="41"/>
      <c r="D204" s="253"/>
      <c r="E204" s="127" t="s">
        <v>56</v>
      </c>
      <c r="F204" s="131">
        <f>F200</f>
        <v>0</v>
      </c>
    </row>
    <row r="205" spans="1:6" ht="12.75">
      <c r="A205" s="89"/>
      <c r="B205" s="132"/>
      <c r="C205" s="15"/>
      <c r="D205" s="237"/>
      <c r="E205" s="133"/>
      <c r="F205" s="134"/>
    </row>
    <row r="206" spans="1:6" ht="12.75">
      <c r="A206" s="89"/>
      <c r="B206" s="263" t="s">
        <v>318</v>
      </c>
      <c r="C206" s="15"/>
      <c r="D206" s="237"/>
      <c r="E206" s="133"/>
      <c r="F206" s="295"/>
    </row>
    <row r="207" spans="1:6" ht="12.75">
      <c r="A207" s="89" t="s">
        <v>4</v>
      </c>
      <c r="B207" s="132" t="s">
        <v>334</v>
      </c>
      <c r="C207" s="15" t="s">
        <v>143</v>
      </c>
      <c r="D207" s="237"/>
      <c r="E207" s="133">
        <v>825</v>
      </c>
      <c r="F207" s="134">
        <f>(D207*E207)</f>
        <v>0</v>
      </c>
    </row>
    <row r="208" spans="1:6" ht="12.75">
      <c r="A208" s="89"/>
      <c r="B208" s="263"/>
      <c r="C208" s="15"/>
      <c r="D208" s="237"/>
      <c r="E208" s="133">
        <v>0</v>
      </c>
      <c r="F208" s="134"/>
    </row>
    <row r="209" spans="1:6" ht="12.75">
      <c r="A209" s="89" t="s">
        <v>6</v>
      </c>
      <c r="B209" s="132" t="s">
        <v>335</v>
      </c>
      <c r="C209" s="15" t="s">
        <v>143</v>
      </c>
      <c r="D209" s="237"/>
      <c r="E209" s="133">
        <v>825</v>
      </c>
      <c r="F209" s="134">
        <f>(D209*E209)</f>
        <v>0</v>
      </c>
    </row>
    <row r="210" spans="1:6" ht="12.75">
      <c r="A210" s="89"/>
      <c r="B210" s="132"/>
      <c r="C210" s="15"/>
      <c r="D210" s="237"/>
      <c r="E210" s="133">
        <v>0</v>
      </c>
      <c r="F210" s="134"/>
    </row>
    <row r="211" spans="1:6" ht="12.75">
      <c r="A211" s="89" t="s">
        <v>7</v>
      </c>
      <c r="B211" s="132" t="s">
        <v>336</v>
      </c>
      <c r="C211" s="15" t="s">
        <v>143</v>
      </c>
      <c r="D211" s="237"/>
      <c r="E211" s="133">
        <v>825</v>
      </c>
      <c r="F211" s="134">
        <f>(D211*E211)</f>
        <v>0</v>
      </c>
    </row>
    <row r="212" spans="1:6" ht="12.75">
      <c r="A212" s="89"/>
      <c r="B212" s="132"/>
      <c r="C212" s="15"/>
      <c r="D212" s="237"/>
      <c r="E212" s="133">
        <v>0</v>
      </c>
      <c r="F212" s="134"/>
    </row>
    <row r="213" spans="1:6" ht="12.75">
      <c r="A213" s="89"/>
      <c r="B213" s="263" t="s">
        <v>337</v>
      </c>
      <c r="C213" s="15"/>
      <c r="D213" s="237"/>
      <c r="E213" s="133">
        <v>0</v>
      </c>
      <c r="F213" s="134"/>
    </row>
    <row r="214" spans="1:6" ht="51">
      <c r="A214" s="89" t="s">
        <v>9</v>
      </c>
      <c r="B214" s="132" t="s">
        <v>338</v>
      </c>
      <c r="C214" s="15" t="s">
        <v>143</v>
      </c>
      <c r="D214" s="237"/>
      <c r="E214" s="133">
        <v>49500</v>
      </c>
      <c r="F214" s="134">
        <f>(D214*E214)</f>
        <v>0</v>
      </c>
    </row>
    <row r="215" spans="1:6" ht="12.75">
      <c r="A215" s="89"/>
      <c r="B215" s="132"/>
      <c r="C215" s="15"/>
      <c r="D215" s="237"/>
      <c r="E215" s="133">
        <v>0</v>
      </c>
      <c r="F215" s="134"/>
    </row>
    <row r="216" spans="1:6" ht="12.75">
      <c r="A216" s="89" t="s">
        <v>11</v>
      </c>
      <c r="B216" s="132" t="s">
        <v>339</v>
      </c>
      <c r="C216" s="15" t="s">
        <v>143</v>
      </c>
      <c r="D216" s="237"/>
      <c r="E216" s="133">
        <v>37125</v>
      </c>
      <c r="F216" s="134">
        <f>(D216*E216)</f>
        <v>0</v>
      </c>
    </row>
    <row r="217" spans="1:6" ht="12.75">
      <c r="A217" s="89"/>
      <c r="B217" s="132"/>
      <c r="C217" s="15"/>
      <c r="D217" s="237"/>
      <c r="E217" s="133">
        <v>0</v>
      </c>
      <c r="F217" s="134"/>
    </row>
    <row r="218" spans="1:6" ht="12.75">
      <c r="A218" s="89" t="s">
        <v>13</v>
      </c>
      <c r="B218" s="132" t="s">
        <v>340</v>
      </c>
      <c r="C218" s="15" t="s">
        <v>143</v>
      </c>
      <c r="D218" s="237"/>
      <c r="E218" s="133">
        <v>28875</v>
      </c>
      <c r="F218" s="134">
        <f>(D218*E218)</f>
        <v>0</v>
      </c>
    </row>
    <row r="219" spans="1:6" ht="12.75">
      <c r="A219" s="89"/>
      <c r="B219" s="132"/>
      <c r="C219" s="15"/>
      <c r="D219" s="237"/>
      <c r="E219" s="133">
        <v>0</v>
      </c>
      <c r="F219" s="134"/>
    </row>
    <row r="220" spans="1:6" ht="12.75">
      <c r="A220" s="89" t="s">
        <v>15</v>
      </c>
      <c r="B220" s="132" t="s">
        <v>341</v>
      </c>
      <c r="C220" s="15" t="s">
        <v>143</v>
      </c>
      <c r="D220" s="237"/>
      <c r="E220" s="133">
        <v>23100</v>
      </c>
      <c r="F220" s="134">
        <f>(D220*E220)</f>
        <v>0</v>
      </c>
    </row>
    <row r="221" spans="1:6" ht="12.75">
      <c r="A221" s="89"/>
      <c r="B221" s="132"/>
      <c r="C221" s="15"/>
      <c r="D221" s="237"/>
      <c r="E221" s="133">
        <v>0</v>
      </c>
      <c r="F221" s="134"/>
    </row>
    <row r="222" spans="1:6" ht="12.75">
      <c r="A222" s="89" t="s">
        <v>16</v>
      </c>
      <c r="B222" s="132" t="s">
        <v>342</v>
      </c>
      <c r="C222" s="15" t="s">
        <v>143</v>
      </c>
      <c r="D222" s="237"/>
      <c r="E222" s="133">
        <v>10725</v>
      </c>
      <c r="F222" s="134">
        <f>(D222*E222)</f>
        <v>0</v>
      </c>
    </row>
    <row r="223" spans="1:6" ht="12.75">
      <c r="A223" s="89"/>
      <c r="B223" s="132"/>
      <c r="C223" s="15"/>
      <c r="D223" s="237"/>
      <c r="E223" s="133">
        <v>0</v>
      </c>
      <c r="F223" s="134"/>
    </row>
    <row r="224" spans="1:6" ht="12.75">
      <c r="A224" s="89" t="s">
        <v>17</v>
      </c>
      <c r="B224" s="132" t="s">
        <v>343</v>
      </c>
      <c r="C224" s="15" t="s">
        <v>143</v>
      </c>
      <c r="D224" s="237"/>
      <c r="E224" s="133">
        <v>24750</v>
      </c>
      <c r="F224" s="134">
        <f>(D224*E224)</f>
        <v>0</v>
      </c>
    </row>
    <row r="225" spans="1:6" ht="12.75">
      <c r="A225" s="89"/>
      <c r="B225" s="132"/>
      <c r="C225" s="15"/>
      <c r="D225" s="237"/>
      <c r="E225" s="133">
        <v>0</v>
      </c>
      <c r="F225" s="134"/>
    </row>
    <row r="226" spans="1:6" ht="12.75">
      <c r="A226" s="89"/>
      <c r="B226" s="263" t="s">
        <v>344</v>
      </c>
      <c r="C226" s="15"/>
      <c r="D226" s="237"/>
      <c r="E226" s="133">
        <v>0</v>
      </c>
      <c r="F226" s="134"/>
    </row>
    <row r="227" spans="1:6" ht="12.75">
      <c r="A227" s="89" t="s">
        <v>18</v>
      </c>
      <c r="B227" s="132" t="s">
        <v>345</v>
      </c>
      <c r="C227" s="15" t="s">
        <v>143</v>
      </c>
      <c r="D227" s="237"/>
      <c r="E227" s="133">
        <v>1485</v>
      </c>
      <c r="F227" s="134">
        <f>(D227*E227)</f>
        <v>0</v>
      </c>
    </row>
    <row r="228" spans="1:6" ht="12.75">
      <c r="A228" s="89"/>
      <c r="B228" s="263"/>
      <c r="C228" s="15"/>
      <c r="D228" s="237"/>
      <c r="E228" s="133">
        <v>0</v>
      </c>
      <c r="F228" s="134"/>
    </row>
    <row r="229" spans="1:6" ht="12.75">
      <c r="A229" s="89" t="s">
        <v>20</v>
      </c>
      <c r="B229" s="132" t="s">
        <v>346</v>
      </c>
      <c r="C229" s="15" t="s">
        <v>143</v>
      </c>
      <c r="D229" s="237"/>
      <c r="E229" s="133">
        <v>990</v>
      </c>
      <c r="F229" s="134">
        <f>(D229*E229)</f>
        <v>0</v>
      </c>
    </row>
    <row r="230" spans="1:6" ht="12.75">
      <c r="A230" s="89"/>
      <c r="B230" s="132"/>
      <c r="C230" s="15"/>
      <c r="D230" s="237"/>
      <c r="E230" s="133">
        <v>0</v>
      </c>
      <c r="F230" s="134"/>
    </row>
    <row r="231" spans="1:6" ht="12.75">
      <c r="A231" s="89" t="s">
        <v>21</v>
      </c>
      <c r="B231" s="132" t="s">
        <v>314</v>
      </c>
      <c r="C231" s="15" t="s">
        <v>143</v>
      </c>
      <c r="D231" s="237"/>
      <c r="E231" s="133">
        <v>742.5</v>
      </c>
      <c r="F231" s="134">
        <f>(D231*E231)</f>
        <v>0</v>
      </c>
    </row>
    <row r="232" spans="1:6" ht="12.75">
      <c r="A232" s="89"/>
      <c r="B232" s="132"/>
      <c r="C232" s="15"/>
      <c r="D232" s="237"/>
      <c r="E232" s="133">
        <v>0</v>
      </c>
      <c r="F232" s="134"/>
    </row>
    <row r="233" spans="1:6" ht="12.75">
      <c r="A233" s="89" t="s">
        <v>25</v>
      </c>
      <c r="B233" s="132" t="s">
        <v>347</v>
      </c>
      <c r="C233" s="15" t="s">
        <v>143</v>
      </c>
      <c r="D233" s="237"/>
      <c r="E233" s="133">
        <v>495</v>
      </c>
      <c r="F233" s="134">
        <f>(D233*E233)</f>
        <v>0</v>
      </c>
    </row>
    <row r="234" spans="1:6" ht="12.75">
      <c r="A234" s="89"/>
      <c r="B234" s="132"/>
      <c r="C234" s="15"/>
      <c r="D234" s="237"/>
      <c r="E234" s="133">
        <v>0</v>
      </c>
      <c r="F234" s="134"/>
    </row>
    <row r="235" spans="1:6" ht="12.75">
      <c r="A235" s="89" t="s">
        <v>26</v>
      </c>
      <c r="B235" s="132" t="s">
        <v>348</v>
      </c>
      <c r="C235" s="15" t="s">
        <v>143</v>
      </c>
      <c r="D235" s="237"/>
      <c r="E235" s="133">
        <v>330</v>
      </c>
      <c r="F235" s="134">
        <f>(D235*E235)</f>
        <v>0</v>
      </c>
    </row>
    <row r="236" spans="1:6" ht="14.25" customHeight="1">
      <c r="A236" s="89"/>
      <c r="B236" s="263" t="s">
        <v>349</v>
      </c>
      <c r="C236" s="15"/>
      <c r="D236" s="237"/>
      <c r="E236" s="133"/>
      <c r="F236" s="134"/>
    </row>
    <row r="237" spans="1:6" ht="12.75">
      <c r="A237" s="89" t="s">
        <v>27</v>
      </c>
      <c r="B237" s="132" t="s">
        <v>345</v>
      </c>
      <c r="C237" s="15" t="s">
        <v>143</v>
      </c>
      <c r="D237" s="237"/>
      <c r="E237" s="133">
        <v>4125</v>
      </c>
      <c r="F237" s="134">
        <f>(D237*E237)</f>
        <v>0</v>
      </c>
    </row>
    <row r="238" spans="1:6" ht="14.25" customHeight="1">
      <c r="A238" s="89"/>
      <c r="B238" s="263"/>
      <c r="C238" s="15"/>
      <c r="D238" s="237"/>
      <c r="E238" s="133">
        <v>0</v>
      </c>
      <c r="F238" s="134"/>
    </row>
    <row r="239" spans="1:6" ht="12.75">
      <c r="A239" s="89" t="s">
        <v>28</v>
      </c>
      <c r="B239" s="132" t="s">
        <v>346</v>
      </c>
      <c r="C239" s="15" t="s">
        <v>143</v>
      </c>
      <c r="D239" s="237"/>
      <c r="E239" s="133">
        <v>4125</v>
      </c>
      <c r="F239" s="134">
        <f>(D239*E239)</f>
        <v>0</v>
      </c>
    </row>
    <row r="240" spans="1:6" ht="12.75">
      <c r="A240" s="89"/>
      <c r="B240" s="132"/>
      <c r="C240" s="15"/>
      <c r="D240" s="237"/>
      <c r="E240" s="133">
        <v>0</v>
      </c>
      <c r="F240" s="134"/>
    </row>
    <row r="241" spans="1:6" ht="12.75">
      <c r="A241" s="89" t="s">
        <v>29</v>
      </c>
      <c r="B241" s="132" t="s">
        <v>314</v>
      </c>
      <c r="C241" s="15" t="s">
        <v>143</v>
      </c>
      <c r="D241" s="237"/>
      <c r="E241" s="133">
        <v>3300</v>
      </c>
      <c r="F241" s="134">
        <f>(D241*E241)</f>
        <v>0</v>
      </c>
    </row>
    <row r="242" spans="1:6" ht="12.75">
      <c r="A242" s="89"/>
      <c r="B242" s="132"/>
      <c r="C242" s="15"/>
      <c r="D242" s="237"/>
      <c r="E242" s="133">
        <v>0</v>
      </c>
      <c r="F242" s="134"/>
    </row>
    <row r="243" spans="1:6" ht="12.75">
      <c r="A243" s="89" t="s">
        <v>59</v>
      </c>
      <c r="B243" s="132" t="s">
        <v>347</v>
      </c>
      <c r="C243" s="15" t="s">
        <v>143</v>
      </c>
      <c r="D243" s="237"/>
      <c r="E243" s="133">
        <v>2475</v>
      </c>
      <c r="F243" s="134">
        <f>(D243*E243)</f>
        <v>0</v>
      </c>
    </row>
    <row r="244" spans="1:6" ht="12.75">
      <c r="A244" s="89"/>
      <c r="B244" s="132"/>
      <c r="C244" s="15"/>
      <c r="D244" s="237"/>
      <c r="E244" s="133">
        <v>0</v>
      </c>
      <c r="F244" s="134"/>
    </row>
    <row r="245" spans="1:6" ht="12.75">
      <c r="A245" s="89" t="s">
        <v>60</v>
      </c>
      <c r="B245" s="132" t="s">
        <v>348</v>
      </c>
      <c r="C245" s="15" t="s">
        <v>143</v>
      </c>
      <c r="D245" s="237"/>
      <c r="E245" s="133">
        <v>1650</v>
      </c>
      <c r="F245" s="134">
        <f>(D245*E245)</f>
        <v>0</v>
      </c>
    </row>
    <row r="246" spans="1:6" ht="12.75">
      <c r="A246" s="89"/>
      <c r="B246" s="132"/>
      <c r="C246" s="15"/>
      <c r="D246" s="237"/>
      <c r="E246" s="133"/>
      <c r="F246" s="134"/>
    </row>
    <row r="247" spans="1:6" ht="12.75">
      <c r="A247" s="89"/>
      <c r="B247" s="132"/>
      <c r="C247" s="15"/>
      <c r="D247" s="237"/>
      <c r="E247" s="133"/>
      <c r="F247" s="134"/>
    </row>
    <row r="248" spans="1:6" ht="12.75">
      <c r="A248" s="89"/>
      <c r="B248" s="132"/>
      <c r="C248" s="15"/>
      <c r="D248" s="237"/>
      <c r="E248" s="133"/>
      <c r="F248" s="134"/>
    </row>
    <row r="249" spans="1:6" ht="12.75">
      <c r="A249" s="89"/>
      <c r="B249" s="132"/>
      <c r="C249" s="15"/>
      <c r="D249" s="237"/>
      <c r="E249" s="133"/>
      <c r="F249" s="134"/>
    </row>
    <row r="250" spans="1:6" ht="12.75">
      <c r="A250" s="89"/>
      <c r="B250" s="132"/>
      <c r="C250" s="15"/>
      <c r="D250" s="237"/>
      <c r="E250" s="133"/>
      <c r="F250" s="134"/>
    </row>
    <row r="251" spans="1:6" ht="12.75">
      <c r="A251" s="89"/>
      <c r="B251" s="132"/>
      <c r="C251" s="15"/>
      <c r="D251" s="237"/>
      <c r="E251" s="133">
        <v>0</v>
      </c>
      <c r="F251" s="134"/>
    </row>
    <row r="252" spans="1:6" ht="12.75">
      <c r="A252" s="89"/>
      <c r="B252" s="132"/>
      <c r="C252" s="15"/>
      <c r="D252" s="237"/>
      <c r="E252" s="133"/>
      <c r="F252" s="134"/>
    </row>
    <row r="253" spans="1:6" ht="12.75">
      <c r="A253" s="15"/>
      <c r="B253" s="20"/>
      <c r="C253" s="25"/>
      <c r="D253" s="253"/>
      <c r="E253" s="165"/>
      <c r="F253" s="166"/>
    </row>
    <row r="254" spans="1:6" ht="12.75">
      <c r="A254" s="15"/>
      <c r="B254" s="20"/>
      <c r="C254" s="25"/>
      <c r="D254" s="253"/>
      <c r="E254" s="127" t="s">
        <v>55</v>
      </c>
      <c r="F254" s="128">
        <f>SUM(F201:F253)</f>
        <v>0</v>
      </c>
    </row>
    <row r="255" spans="1:6" ht="12.75">
      <c r="A255" s="15"/>
      <c r="B255" s="20"/>
      <c r="C255" s="25"/>
      <c r="D255" s="253"/>
      <c r="E255" s="127"/>
      <c r="F255" s="129"/>
    </row>
    <row r="256" spans="1:6" ht="12.75">
      <c r="A256" s="30"/>
      <c r="B256" s="31"/>
      <c r="C256" s="33"/>
      <c r="D256" s="254"/>
      <c r="E256" s="130"/>
      <c r="F256" s="131"/>
    </row>
    <row r="257" spans="1:6" ht="12.75">
      <c r="A257" s="36"/>
      <c r="B257" s="37"/>
      <c r="C257" s="39"/>
      <c r="D257" s="255"/>
      <c r="E257" s="42"/>
      <c r="F257" s="40"/>
    </row>
    <row r="258" spans="1:6" ht="12.75">
      <c r="A258" s="15"/>
      <c r="B258" s="20"/>
      <c r="C258" s="41"/>
      <c r="D258" s="253"/>
      <c r="E258" s="127" t="s">
        <v>56</v>
      </c>
      <c r="F258" s="131">
        <f>F254</f>
        <v>0</v>
      </c>
    </row>
    <row r="259" spans="1:6" ht="12.75">
      <c r="A259" s="89"/>
      <c r="B259" s="132"/>
      <c r="C259" s="15"/>
      <c r="D259" s="237"/>
      <c r="E259" s="133"/>
      <c r="F259" s="134"/>
    </row>
    <row r="260" spans="1:6" ht="12.75">
      <c r="A260" s="89" t="s">
        <v>4</v>
      </c>
      <c r="B260" s="263" t="s">
        <v>350</v>
      </c>
      <c r="C260" s="15"/>
      <c r="D260" s="237"/>
      <c r="E260" s="133">
        <v>0</v>
      </c>
      <c r="F260" s="134"/>
    </row>
    <row r="261" spans="1:6" ht="25.5">
      <c r="A261" s="89"/>
      <c r="B261" s="132" t="s">
        <v>351</v>
      </c>
      <c r="C261" s="15" t="s">
        <v>143</v>
      </c>
      <c r="D261" s="237"/>
      <c r="E261" s="133">
        <v>2475</v>
      </c>
      <c r="F261" s="134">
        <f>(D261*E261)</f>
        <v>0</v>
      </c>
    </row>
    <row r="262" spans="1:6" ht="12.75">
      <c r="A262" s="89"/>
      <c r="B262" s="296"/>
      <c r="C262" s="297"/>
      <c r="D262" s="237"/>
      <c r="E262" s="133">
        <v>0</v>
      </c>
      <c r="F262" s="134"/>
    </row>
    <row r="263" spans="1:6" ht="12.75">
      <c r="A263" s="15" t="s">
        <v>6</v>
      </c>
      <c r="B263" s="298" t="s">
        <v>352</v>
      </c>
      <c r="C263" s="297"/>
      <c r="D263" s="237"/>
      <c r="E263" s="155">
        <v>0</v>
      </c>
      <c r="F263" s="134"/>
    </row>
    <row r="264" spans="1:6" ht="115.5" customHeight="1">
      <c r="A264" s="15"/>
      <c r="B264" s="299" t="s">
        <v>353</v>
      </c>
      <c r="C264" s="15" t="s">
        <v>143</v>
      </c>
      <c r="D264" s="237"/>
      <c r="E264" s="133">
        <v>3300000</v>
      </c>
      <c r="F264" s="134">
        <f>(D264*E264)</f>
        <v>0</v>
      </c>
    </row>
    <row r="265" spans="1:6" ht="12.75">
      <c r="A265" s="89"/>
      <c r="B265" s="132"/>
      <c r="C265" s="297"/>
      <c r="D265" s="237"/>
      <c r="E265" s="133">
        <v>0</v>
      </c>
      <c r="F265" s="134"/>
    </row>
    <row r="266" spans="1:6" ht="12.75">
      <c r="A266" s="15" t="s">
        <v>7</v>
      </c>
      <c r="B266" s="298" t="s">
        <v>352</v>
      </c>
      <c r="C266" s="297"/>
      <c r="D266" s="237"/>
      <c r="E266" s="155">
        <v>0</v>
      </c>
      <c r="F266" s="134"/>
    </row>
    <row r="267" spans="1:6" ht="115.5" customHeight="1">
      <c r="A267" s="15"/>
      <c r="B267" s="299" t="s">
        <v>354</v>
      </c>
      <c r="C267" s="15" t="s">
        <v>143</v>
      </c>
      <c r="D267" s="237"/>
      <c r="E267" s="133">
        <v>2475000</v>
      </c>
      <c r="F267" s="134">
        <f>(D267*E267)</f>
        <v>0</v>
      </c>
    </row>
    <row r="268" spans="1:6" ht="12.75">
      <c r="A268" s="89"/>
      <c r="B268" s="132"/>
      <c r="C268" s="297"/>
      <c r="D268" s="237"/>
      <c r="E268" s="133">
        <v>0</v>
      </c>
      <c r="F268" s="134"/>
    </row>
    <row r="269" spans="1:6" ht="12.75">
      <c r="A269" s="167" t="s">
        <v>9</v>
      </c>
      <c r="B269" s="263" t="s">
        <v>355</v>
      </c>
      <c r="C269" s="15"/>
      <c r="D269" s="237"/>
      <c r="E269" s="133">
        <v>0</v>
      </c>
      <c r="F269" s="134"/>
    </row>
    <row r="270" spans="1:6" ht="25.5">
      <c r="A270" s="89"/>
      <c r="B270" s="132" t="s">
        <v>356</v>
      </c>
      <c r="C270" s="15" t="s">
        <v>30</v>
      </c>
      <c r="D270" s="237"/>
      <c r="E270" s="133">
        <v>800250</v>
      </c>
      <c r="F270" s="134">
        <f>(E270)</f>
        <v>800250</v>
      </c>
    </row>
    <row r="271" spans="1:6" ht="12.75">
      <c r="A271" s="89"/>
      <c r="B271" s="132"/>
      <c r="C271" s="15"/>
      <c r="D271" s="237"/>
      <c r="E271" s="133">
        <v>0</v>
      </c>
      <c r="F271" s="134"/>
    </row>
    <row r="272" spans="1:6" ht="12.75">
      <c r="A272" s="167" t="s">
        <v>11</v>
      </c>
      <c r="B272" s="263" t="s">
        <v>357</v>
      </c>
      <c r="C272" s="15"/>
      <c r="D272" s="237"/>
      <c r="E272" s="133">
        <v>0</v>
      </c>
      <c r="F272" s="134"/>
    </row>
    <row r="273" spans="1:6" ht="25.5">
      <c r="A273" s="89"/>
      <c r="B273" s="132" t="s">
        <v>358</v>
      </c>
      <c r="C273" s="15" t="s">
        <v>30</v>
      </c>
      <c r="D273" s="237"/>
      <c r="E273" s="133">
        <v>600250</v>
      </c>
      <c r="F273" s="134">
        <f>(E273)</f>
        <v>600250</v>
      </c>
    </row>
    <row r="274" spans="1:6" ht="12.75">
      <c r="A274" s="89"/>
      <c r="B274" s="132"/>
      <c r="C274" s="15"/>
      <c r="D274" s="237"/>
      <c r="E274" s="133"/>
      <c r="F274" s="134"/>
    </row>
    <row r="275" spans="1:6" ht="12.75">
      <c r="A275" s="89"/>
      <c r="B275" s="132"/>
      <c r="C275" s="15"/>
      <c r="D275" s="237"/>
      <c r="E275" s="133"/>
      <c r="F275" s="134"/>
    </row>
    <row r="276" spans="1:6" ht="12.75">
      <c r="A276" s="89"/>
      <c r="B276" s="132"/>
      <c r="C276" s="15"/>
      <c r="D276" s="237"/>
      <c r="E276" s="133"/>
      <c r="F276" s="134"/>
    </row>
    <row r="277" spans="1:6" ht="12.75">
      <c r="A277" s="89"/>
      <c r="B277" s="132"/>
      <c r="C277" s="15"/>
      <c r="D277" s="237"/>
      <c r="E277" s="133"/>
      <c r="F277" s="134"/>
    </row>
    <row r="278" spans="1:6" ht="12.75">
      <c r="A278" s="89"/>
      <c r="B278" s="132"/>
      <c r="C278" s="15"/>
      <c r="D278" s="237"/>
      <c r="E278" s="133"/>
      <c r="F278" s="134"/>
    </row>
    <row r="279" spans="1:6" ht="12.75">
      <c r="A279" s="89"/>
      <c r="B279" s="132"/>
      <c r="C279" s="15"/>
      <c r="D279" s="237"/>
      <c r="E279" s="133"/>
      <c r="F279" s="134"/>
    </row>
    <row r="280" spans="1:6" ht="12.75">
      <c r="A280" s="89"/>
      <c r="B280" s="132"/>
      <c r="C280" s="15"/>
      <c r="D280" s="237"/>
      <c r="E280" s="133"/>
      <c r="F280" s="134"/>
    </row>
    <row r="281" spans="1:6" ht="12.75">
      <c r="A281" s="89"/>
      <c r="B281" s="132"/>
      <c r="C281" s="15"/>
      <c r="D281" s="237"/>
      <c r="E281" s="133"/>
      <c r="F281" s="134"/>
    </row>
    <row r="282" spans="1:6" ht="12.75">
      <c r="A282" s="89"/>
      <c r="B282" s="132"/>
      <c r="C282" s="15"/>
      <c r="D282" s="237"/>
      <c r="E282" s="133"/>
      <c r="F282" s="134"/>
    </row>
    <row r="283" spans="1:6" ht="12.75">
      <c r="A283" s="89"/>
      <c r="B283" s="132"/>
      <c r="C283" s="15"/>
      <c r="D283" s="237"/>
      <c r="E283" s="133"/>
      <c r="F283" s="134"/>
    </row>
    <row r="284" spans="1:6" ht="12.75">
      <c r="A284" s="89"/>
      <c r="B284" s="132"/>
      <c r="C284" s="15"/>
      <c r="D284" s="237"/>
      <c r="E284" s="133"/>
      <c r="F284" s="134"/>
    </row>
    <row r="285" spans="1:6" ht="12.75">
      <c r="A285" s="89"/>
      <c r="B285" s="132"/>
      <c r="C285" s="15"/>
      <c r="D285" s="237"/>
      <c r="E285" s="133"/>
      <c r="F285" s="134"/>
    </row>
    <row r="286" spans="1:6" ht="12.75">
      <c r="A286" s="89"/>
      <c r="B286" s="132"/>
      <c r="C286" s="15"/>
      <c r="D286" s="237"/>
      <c r="E286" s="133"/>
      <c r="F286" s="134"/>
    </row>
    <row r="287" spans="1:6" ht="12.75">
      <c r="A287" s="89"/>
      <c r="B287" s="132"/>
      <c r="C287" s="15"/>
      <c r="D287" s="237"/>
      <c r="E287" s="133"/>
      <c r="F287" s="134"/>
    </row>
    <row r="288" spans="1:6" ht="12.75">
      <c r="A288" s="89"/>
      <c r="B288" s="132"/>
      <c r="C288" s="15"/>
      <c r="D288" s="237"/>
      <c r="E288" s="133"/>
      <c r="F288" s="134"/>
    </row>
    <row r="289" spans="1:6" ht="12.75">
      <c r="A289" s="167"/>
      <c r="B289" s="263"/>
      <c r="C289" s="15"/>
      <c r="D289" s="237"/>
      <c r="E289" s="133"/>
      <c r="F289" s="134"/>
    </row>
    <row r="290" spans="1:6" ht="12.75">
      <c r="A290" s="167"/>
      <c r="B290" s="263"/>
      <c r="C290" s="15"/>
      <c r="D290" s="237"/>
      <c r="E290" s="133"/>
      <c r="F290" s="134"/>
    </row>
    <row r="291" spans="1:6" ht="12.75">
      <c r="A291" s="15"/>
      <c r="B291" s="20"/>
      <c r="C291" s="25"/>
      <c r="D291" s="253"/>
      <c r="E291" s="165"/>
      <c r="F291" s="166"/>
    </row>
    <row r="292" spans="1:6" ht="12.75">
      <c r="A292" s="15"/>
      <c r="B292" s="20"/>
      <c r="C292" s="25"/>
      <c r="D292" s="253"/>
      <c r="E292" s="127" t="s">
        <v>55</v>
      </c>
      <c r="F292" s="128">
        <f>SUM(F258:F291)</f>
        <v>1400500</v>
      </c>
    </row>
    <row r="293" spans="1:6" ht="12.75">
      <c r="A293" s="15"/>
      <c r="B293" s="20"/>
      <c r="C293" s="25"/>
      <c r="D293" s="253"/>
      <c r="E293" s="127"/>
      <c r="F293" s="129"/>
    </row>
    <row r="294" spans="1:6" ht="12.75">
      <c r="A294" s="30"/>
      <c r="B294" s="31"/>
      <c r="C294" s="33"/>
      <c r="D294" s="254"/>
      <c r="E294" s="130"/>
      <c r="F294" s="131"/>
    </row>
    <row r="295" spans="1:6" ht="12.75">
      <c r="A295" s="36"/>
      <c r="B295" s="37"/>
      <c r="C295" s="39"/>
      <c r="D295" s="255"/>
      <c r="E295" s="42"/>
      <c r="F295" s="40"/>
    </row>
    <row r="296" spans="1:6" ht="12.75">
      <c r="A296" s="15"/>
      <c r="B296" s="20"/>
      <c r="C296" s="41"/>
      <c r="D296" s="253"/>
      <c r="E296" s="127" t="s">
        <v>56</v>
      </c>
      <c r="F296" s="131">
        <f>F292</f>
        <v>1400500</v>
      </c>
    </row>
    <row r="297" spans="1:6" ht="12.75">
      <c r="A297" s="89"/>
      <c r="B297" s="132"/>
      <c r="C297" s="15"/>
      <c r="D297" s="237"/>
      <c r="E297" s="133"/>
      <c r="F297" s="134"/>
    </row>
    <row r="298" spans="1:6" ht="12.75">
      <c r="A298" s="157">
        <v>3</v>
      </c>
      <c r="B298" s="263" t="s">
        <v>359</v>
      </c>
      <c r="C298" s="20"/>
      <c r="D298" s="237"/>
      <c r="E298" s="138"/>
      <c r="F298" s="139"/>
    </row>
    <row r="299" spans="1:6" ht="12.75">
      <c r="A299" s="89"/>
      <c r="B299" s="263" t="s">
        <v>299</v>
      </c>
      <c r="C299" s="20"/>
      <c r="D299" s="237"/>
      <c r="E299" s="138"/>
      <c r="F299" s="139"/>
    </row>
    <row r="300" spans="1:6" ht="51">
      <c r="A300" s="89"/>
      <c r="B300" s="132" t="s">
        <v>360</v>
      </c>
      <c r="C300" s="20"/>
      <c r="D300" s="237"/>
      <c r="E300" s="138"/>
      <c r="F300" s="139"/>
    </row>
    <row r="301" spans="1:6" ht="105" customHeight="1">
      <c r="A301" s="89"/>
      <c r="B301" s="132" t="s">
        <v>361</v>
      </c>
      <c r="C301" s="20"/>
      <c r="D301" s="237"/>
      <c r="E301" s="138"/>
      <c r="F301" s="139"/>
    </row>
    <row r="302" spans="1:6" ht="12.75">
      <c r="A302" s="89"/>
      <c r="B302" s="132" t="s">
        <v>362</v>
      </c>
      <c r="C302" s="20"/>
      <c r="D302" s="237"/>
      <c r="E302" s="138"/>
      <c r="F302" s="139"/>
    </row>
    <row r="303" spans="1:6" ht="12.75">
      <c r="A303" s="89"/>
      <c r="B303" s="263" t="s">
        <v>304</v>
      </c>
      <c r="C303" s="20"/>
      <c r="D303" s="237"/>
      <c r="E303" s="138"/>
      <c r="F303" s="139"/>
    </row>
    <row r="304" spans="1:6" ht="12.75">
      <c r="A304" s="89" t="s">
        <v>107</v>
      </c>
      <c r="B304" s="132" t="s">
        <v>308</v>
      </c>
      <c r="C304" s="15" t="s">
        <v>131</v>
      </c>
      <c r="D304" s="237"/>
      <c r="E304" s="138">
        <v>2145</v>
      </c>
      <c r="F304" s="139">
        <f>(D304*E304)</f>
        <v>0</v>
      </c>
    </row>
    <row r="305" spans="1:6" ht="12.75">
      <c r="A305" s="89"/>
      <c r="B305" s="263"/>
      <c r="C305" s="20"/>
      <c r="D305" s="237"/>
      <c r="E305" s="138">
        <v>0</v>
      </c>
      <c r="F305" s="139"/>
    </row>
    <row r="306" spans="1:6" ht="12.75">
      <c r="A306" s="89" t="s">
        <v>124</v>
      </c>
      <c r="B306" s="132" t="s">
        <v>309</v>
      </c>
      <c r="C306" s="15" t="s">
        <v>131</v>
      </c>
      <c r="D306" s="237"/>
      <c r="E306" s="138">
        <v>2145</v>
      </c>
      <c r="F306" s="139">
        <f>(D306*E306)</f>
        <v>0</v>
      </c>
    </row>
    <row r="307" spans="1:6" ht="12.75">
      <c r="A307" s="89"/>
      <c r="B307" s="132"/>
      <c r="C307" s="15"/>
      <c r="D307" s="237"/>
      <c r="E307" s="138">
        <v>0</v>
      </c>
      <c r="F307" s="139"/>
    </row>
    <row r="308" spans="1:6" ht="12.75">
      <c r="A308" s="89" t="s">
        <v>125</v>
      </c>
      <c r="B308" s="132" t="s">
        <v>310</v>
      </c>
      <c r="C308" s="15" t="s">
        <v>131</v>
      </c>
      <c r="D308" s="237"/>
      <c r="E308" s="138">
        <v>1732.5</v>
      </c>
      <c r="F308" s="139">
        <f>(D308*E308)</f>
        <v>0</v>
      </c>
    </row>
    <row r="309" spans="1:6" ht="12.75">
      <c r="A309" s="89"/>
      <c r="B309" s="132"/>
      <c r="C309" s="258"/>
      <c r="D309" s="237"/>
      <c r="E309" s="138">
        <v>0</v>
      </c>
      <c r="F309" s="139"/>
    </row>
    <row r="310" spans="1:6" ht="12.75">
      <c r="A310" s="89"/>
      <c r="B310" s="263" t="s">
        <v>363</v>
      </c>
      <c r="C310" s="258"/>
      <c r="D310" s="237"/>
      <c r="E310" s="138">
        <v>0</v>
      </c>
      <c r="F310" s="139"/>
    </row>
    <row r="311" spans="1:6" ht="12.75">
      <c r="A311" s="89" t="s">
        <v>127</v>
      </c>
      <c r="B311" s="132" t="s">
        <v>364</v>
      </c>
      <c r="C311" s="15" t="s">
        <v>143</v>
      </c>
      <c r="D311" s="237"/>
      <c r="E311" s="138">
        <v>660</v>
      </c>
      <c r="F311" s="139">
        <f>(D311*E311)</f>
        <v>0</v>
      </c>
    </row>
    <row r="312" spans="1:6" ht="12.75">
      <c r="A312" s="89"/>
      <c r="B312" s="132"/>
      <c r="C312" s="15"/>
      <c r="D312" s="237"/>
      <c r="E312" s="138">
        <v>0</v>
      </c>
      <c r="F312" s="139"/>
    </row>
    <row r="313" spans="1:6" ht="12.75">
      <c r="A313" s="89" t="s">
        <v>129</v>
      </c>
      <c r="B313" s="132" t="s">
        <v>365</v>
      </c>
      <c r="C313" s="15" t="s">
        <v>143</v>
      </c>
      <c r="D313" s="237"/>
      <c r="E313" s="138">
        <v>495</v>
      </c>
      <c r="F313" s="139">
        <f>(D313*E313)</f>
        <v>0</v>
      </c>
    </row>
    <row r="314" spans="1:6" ht="12.75">
      <c r="A314" s="89"/>
      <c r="B314" s="132"/>
      <c r="C314" s="15"/>
      <c r="D314" s="237"/>
      <c r="E314" s="138">
        <v>0</v>
      </c>
      <c r="F314" s="139"/>
    </row>
    <row r="315" spans="1:6" ht="12.75">
      <c r="A315" s="89" t="s">
        <v>132</v>
      </c>
      <c r="B315" s="132" t="s">
        <v>366</v>
      </c>
      <c r="C315" s="15" t="s">
        <v>143</v>
      </c>
      <c r="D315" s="237"/>
      <c r="E315" s="138">
        <v>495</v>
      </c>
      <c r="F315" s="139">
        <f>(D315*E315)</f>
        <v>0</v>
      </c>
    </row>
    <row r="316" spans="1:6" ht="12.75">
      <c r="A316" s="89"/>
      <c r="B316" s="132"/>
      <c r="C316" s="15"/>
      <c r="D316" s="237"/>
      <c r="E316" s="138">
        <v>0</v>
      </c>
      <c r="F316" s="139"/>
    </row>
    <row r="317" spans="1:6" ht="12.75">
      <c r="A317" s="89"/>
      <c r="B317" s="263" t="s">
        <v>318</v>
      </c>
      <c r="C317" s="258"/>
      <c r="D317" s="237"/>
      <c r="E317" s="138">
        <v>0</v>
      </c>
      <c r="F317" s="139"/>
    </row>
    <row r="318" spans="1:6" ht="12.75">
      <c r="A318" s="89" t="s">
        <v>134</v>
      </c>
      <c r="B318" s="132" t="s">
        <v>367</v>
      </c>
      <c r="C318" s="15" t="s">
        <v>143</v>
      </c>
      <c r="D318" s="237"/>
      <c r="E318" s="138">
        <v>1100</v>
      </c>
      <c r="F318" s="139">
        <f>(D318*E318)</f>
        <v>0</v>
      </c>
    </row>
    <row r="319" spans="1:6" ht="12.75">
      <c r="A319" s="89"/>
      <c r="B319" s="132"/>
      <c r="C319" s="15"/>
      <c r="D319" s="237"/>
      <c r="E319" s="138">
        <v>0</v>
      </c>
      <c r="F319" s="139"/>
    </row>
    <row r="320" spans="1:6" ht="12.75">
      <c r="A320" s="89" t="s">
        <v>168</v>
      </c>
      <c r="B320" s="132" t="s">
        <v>368</v>
      </c>
      <c r="C320" s="15" t="s">
        <v>143</v>
      </c>
      <c r="D320" s="237"/>
      <c r="E320" s="138">
        <v>1065</v>
      </c>
      <c r="F320" s="139">
        <f>(D320*E320)</f>
        <v>0</v>
      </c>
    </row>
    <row r="321" spans="1:6" ht="12.75">
      <c r="A321" s="89"/>
      <c r="B321" s="132"/>
      <c r="C321" s="15"/>
      <c r="D321" s="237"/>
      <c r="E321" s="138">
        <v>0</v>
      </c>
      <c r="F321" s="139"/>
    </row>
    <row r="322" spans="1:6" ht="12.75">
      <c r="A322" s="89" t="s">
        <v>315</v>
      </c>
      <c r="B322" s="132" t="s">
        <v>369</v>
      </c>
      <c r="C322" s="15" t="s">
        <v>143</v>
      </c>
      <c r="D322" s="237"/>
      <c r="E322" s="138">
        <v>1050</v>
      </c>
      <c r="F322" s="139">
        <f>(D322*E322)</f>
        <v>0</v>
      </c>
    </row>
    <row r="323" spans="1:6" ht="12.75">
      <c r="A323" s="89"/>
      <c r="B323" s="132"/>
      <c r="C323" s="15"/>
      <c r="D323" s="237"/>
      <c r="E323" s="138">
        <v>0</v>
      </c>
      <c r="F323" s="139"/>
    </row>
    <row r="324" spans="1:6" ht="12.75">
      <c r="A324" s="89" t="s">
        <v>170</v>
      </c>
      <c r="B324" s="132" t="s">
        <v>370</v>
      </c>
      <c r="C324" s="15" t="s">
        <v>143</v>
      </c>
      <c r="D324" s="237"/>
      <c r="E324" s="138">
        <v>950</v>
      </c>
      <c r="F324" s="139">
        <f>(D324*E324)</f>
        <v>0</v>
      </c>
    </row>
    <row r="325" spans="1:6" ht="12.75">
      <c r="A325" s="89"/>
      <c r="B325" s="132"/>
      <c r="C325" s="15"/>
      <c r="D325" s="237"/>
      <c r="E325" s="138">
        <v>0</v>
      </c>
      <c r="F325" s="139"/>
    </row>
    <row r="326" spans="1:6" ht="12.75">
      <c r="A326" s="89" t="s">
        <v>172</v>
      </c>
      <c r="B326" s="132" t="s">
        <v>371</v>
      </c>
      <c r="C326" s="15" t="s">
        <v>143</v>
      </c>
      <c r="D326" s="237"/>
      <c r="E326" s="138">
        <v>950</v>
      </c>
      <c r="F326" s="139">
        <f>(D326*E326)</f>
        <v>0</v>
      </c>
    </row>
    <row r="327" spans="1:6" ht="12.75">
      <c r="A327" s="89"/>
      <c r="B327" s="132"/>
      <c r="C327" s="15"/>
      <c r="D327" s="237"/>
      <c r="E327" s="138">
        <v>0</v>
      </c>
      <c r="F327" s="139"/>
    </row>
    <row r="328" spans="1:6" ht="12.75">
      <c r="A328" s="89" t="s">
        <v>174</v>
      </c>
      <c r="B328" s="132" t="s">
        <v>372</v>
      </c>
      <c r="C328" s="15" t="s">
        <v>143</v>
      </c>
      <c r="D328" s="237"/>
      <c r="E328" s="138">
        <v>907.5</v>
      </c>
      <c r="F328" s="139">
        <f>(D328*E328)</f>
        <v>0</v>
      </c>
    </row>
    <row r="329" spans="1:6" ht="12.75">
      <c r="A329" s="89"/>
      <c r="B329" s="132"/>
      <c r="C329" s="15"/>
      <c r="D329" s="237"/>
      <c r="E329" s="138">
        <v>0</v>
      </c>
      <c r="F329" s="139"/>
    </row>
    <row r="330" spans="1:6" ht="12.75">
      <c r="A330" s="89" t="s">
        <v>152</v>
      </c>
      <c r="B330" s="132" t="s">
        <v>373</v>
      </c>
      <c r="C330" s="15" t="s">
        <v>143</v>
      </c>
      <c r="D330" s="237"/>
      <c r="E330" s="138">
        <v>907.5</v>
      </c>
      <c r="F330" s="139">
        <f>(D330*E330)</f>
        <v>0</v>
      </c>
    </row>
    <row r="331" spans="1:6" ht="12.75">
      <c r="A331" s="89"/>
      <c r="B331" s="132"/>
      <c r="C331" s="15"/>
      <c r="D331" s="237"/>
      <c r="E331" s="138"/>
      <c r="F331" s="139"/>
    </row>
    <row r="332" spans="1:6" ht="12.75">
      <c r="A332" s="89"/>
      <c r="B332" s="132"/>
      <c r="C332" s="15"/>
      <c r="D332" s="237"/>
      <c r="E332" s="138"/>
      <c r="F332" s="139"/>
    </row>
    <row r="333" spans="1:6" ht="12.75">
      <c r="A333" s="89"/>
      <c r="B333" s="132"/>
      <c r="C333" s="15"/>
      <c r="D333" s="237"/>
      <c r="E333" s="138"/>
      <c r="F333" s="139"/>
    </row>
    <row r="334" spans="1:6" ht="12.75">
      <c r="A334" s="89"/>
      <c r="B334" s="132"/>
      <c r="C334" s="15"/>
      <c r="D334" s="237"/>
      <c r="E334" s="138"/>
      <c r="F334" s="139"/>
    </row>
    <row r="335" spans="1:6" ht="12.75">
      <c r="A335" s="89"/>
      <c r="B335" s="132"/>
      <c r="C335" s="15"/>
      <c r="D335" s="237"/>
      <c r="E335" s="138">
        <v>0</v>
      </c>
      <c r="F335" s="139"/>
    </row>
    <row r="336" spans="1:6" ht="12.75">
      <c r="A336" s="15"/>
      <c r="B336" s="20"/>
      <c r="C336" s="25"/>
      <c r="D336" s="253"/>
      <c r="E336" s="165"/>
      <c r="F336" s="166"/>
    </row>
    <row r="337" spans="1:6" ht="12.75">
      <c r="A337" s="15"/>
      <c r="B337" s="20"/>
      <c r="C337" s="25"/>
      <c r="D337" s="253"/>
      <c r="E337" s="127" t="s">
        <v>55</v>
      </c>
      <c r="F337" s="128">
        <f>SUM(F296:F336)</f>
        <v>1400500</v>
      </c>
    </row>
    <row r="338" spans="1:6" ht="12.75">
      <c r="A338" s="15"/>
      <c r="B338" s="20"/>
      <c r="C338" s="25"/>
      <c r="D338" s="253"/>
      <c r="E338" s="127"/>
      <c r="F338" s="129"/>
    </row>
    <row r="339" spans="1:6" ht="12.75">
      <c r="A339" s="30"/>
      <c r="B339" s="31"/>
      <c r="C339" s="33"/>
      <c r="D339" s="254"/>
      <c r="E339" s="130"/>
      <c r="F339" s="131"/>
    </row>
    <row r="340" spans="1:6" ht="12.75">
      <c r="A340" s="36"/>
      <c r="B340" s="37"/>
      <c r="C340" s="39"/>
      <c r="D340" s="255"/>
      <c r="E340" s="42"/>
      <c r="F340" s="40"/>
    </row>
    <row r="341" spans="1:6" ht="12.75">
      <c r="A341" s="15"/>
      <c r="B341" s="20"/>
      <c r="C341" s="41"/>
      <c r="D341" s="253"/>
      <c r="E341" s="127" t="s">
        <v>56</v>
      </c>
      <c r="F341" s="131">
        <f>F337</f>
        <v>1400500</v>
      </c>
    </row>
    <row r="342" spans="1:6" ht="12.75">
      <c r="A342" s="89"/>
      <c r="B342" s="132"/>
      <c r="C342" s="15"/>
      <c r="D342" s="237"/>
      <c r="E342" s="133"/>
      <c r="F342" s="134"/>
    </row>
    <row r="343" spans="1:6" ht="12.75">
      <c r="A343" s="167"/>
      <c r="B343" s="263"/>
      <c r="C343" s="15"/>
      <c r="D343" s="237"/>
      <c r="E343" s="133"/>
      <c r="F343" s="134"/>
    </row>
    <row r="344" spans="1:6" ht="12.75">
      <c r="A344" s="89"/>
      <c r="B344" s="263" t="s">
        <v>344</v>
      </c>
      <c r="C344" s="258"/>
      <c r="D344" s="237"/>
      <c r="E344" s="138">
        <v>0</v>
      </c>
      <c r="F344" s="139"/>
    </row>
    <row r="345" spans="1:6" ht="12.75">
      <c r="A345" s="89" t="s">
        <v>4</v>
      </c>
      <c r="B345" s="132" t="s">
        <v>314</v>
      </c>
      <c r="C345" s="15" t="s">
        <v>143</v>
      </c>
      <c r="D345" s="237"/>
      <c r="E345" s="138">
        <v>495</v>
      </c>
      <c r="F345" s="139">
        <f>(D345*E345)</f>
        <v>0</v>
      </c>
    </row>
    <row r="346" spans="1:6" ht="12.75">
      <c r="A346" s="89"/>
      <c r="B346" s="132"/>
      <c r="C346" s="15"/>
      <c r="D346" s="237"/>
      <c r="E346" s="138">
        <v>0</v>
      </c>
      <c r="F346" s="139"/>
    </row>
    <row r="347" spans="1:6" ht="12.75">
      <c r="A347" s="89" t="s">
        <v>6</v>
      </c>
      <c r="B347" s="132" t="s">
        <v>347</v>
      </c>
      <c r="C347" s="15" t="s">
        <v>143</v>
      </c>
      <c r="D347" s="237"/>
      <c r="E347" s="138">
        <v>330</v>
      </c>
      <c r="F347" s="139">
        <f>(D347*E347)</f>
        <v>0</v>
      </c>
    </row>
    <row r="348" spans="1:6" ht="12.75">
      <c r="A348" s="89"/>
      <c r="B348" s="132"/>
      <c r="C348" s="15"/>
      <c r="D348" s="237"/>
      <c r="E348" s="138">
        <v>0</v>
      </c>
      <c r="F348" s="139"/>
    </row>
    <row r="349" spans="1:6" ht="12.75">
      <c r="A349" s="89" t="s">
        <v>7</v>
      </c>
      <c r="B349" s="132" t="s">
        <v>374</v>
      </c>
      <c r="C349" s="15" t="s">
        <v>143</v>
      </c>
      <c r="D349" s="237"/>
      <c r="E349" s="138">
        <v>495</v>
      </c>
      <c r="F349" s="139">
        <f>(D349*E349)</f>
        <v>0</v>
      </c>
    </row>
    <row r="350" spans="1:6" ht="12.75">
      <c r="A350" s="89"/>
      <c r="B350" s="132"/>
      <c r="C350" s="15"/>
      <c r="D350" s="237"/>
      <c r="E350" s="138"/>
      <c r="F350" s="139"/>
    </row>
    <row r="351" spans="1:6" ht="12.75">
      <c r="A351" s="89"/>
      <c r="B351" s="132"/>
      <c r="C351" s="15"/>
      <c r="D351" s="237"/>
      <c r="E351" s="138"/>
      <c r="F351" s="139"/>
    </row>
    <row r="352" spans="1:6" ht="12.75">
      <c r="A352" s="89"/>
      <c r="B352" s="263" t="s">
        <v>349</v>
      </c>
      <c r="C352" s="20"/>
      <c r="D352" s="237"/>
      <c r="E352" s="138"/>
      <c r="F352" s="139"/>
    </row>
    <row r="353" spans="1:6" ht="12.75">
      <c r="A353" s="89" t="s">
        <v>9</v>
      </c>
      <c r="B353" s="132" t="s">
        <v>314</v>
      </c>
      <c r="C353" s="15" t="s">
        <v>143</v>
      </c>
      <c r="D353" s="237"/>
      <c r="E353" s="138">
        <v>495</v>
      </c>
      <c r="F353" s="139">
        <f>(D353*E353)</f>
        <v>0</v>
      </c>
    </row>
    <row r="354" spans="1:6" ht="12.75">
      <c r="A354" s="89"/>
      <c r="B354" s="132"/>
      <c r="C354" s="15"/>
      <c r="D354" s="237"/>
      <c r="E354" s="138">
        <v>0</v>
      </c>
      <c r="F354" s="139"/>
    </row>
    <row r="355" spans="1:6" ht="12.75">
      <c r="A355" s="89" t="s">
        <v>11</v>
      </c>
      <c r="B355" s="132" t="s">
        <v>347</v>
      </c>
      <c r="C355" s="15" t="s">
        <v>143</v>
      </c>
      <c r="D355" s="237"/>
      <c r="E355" s="138">
        <v>330</v>
      </c>
      <c r="F355" s="139">
        <f>(D355*E355)</f>
        <v>0</v>
      </c>
    </row>
    <row r="356" spans="1:6" ht="12.75">
      <c r="A356" s="89"/>
      <c r="B356" s="132"/>
      <c r="C356" s="15"/>
      <c r="D356" s="237"/>
      <c r="E356" s="138">
        <v>0</v>
      </c>
      <c r="F356" s="139"/>
    </row>
    <row r="357" spans="1:6" ht="12.75">
      <c r="A357" s="89" t="s">
        <v>13</v>
      </c>
      <c r="B357" s="132" t="s">
        <v>374</v>
      </c>
      <c r="C357" s="15" t="s">
        <v>143</v>
      </c>
      <c r="D357" s="237"/>
      <c r="E357" s="138">
        <v>495</v>
      </c>
      <c r="F357" s="139">
        <f>(D357*E357)</f>
        <v>0</v>
      </c>
    </row>
    <row r="358" spans="1:6" ht="12.75">
      <c r="A358" s="89" t="s">
        <v>34</v>
      </c>
      <c r="B358" s="132"/>
      <c r="C358" s="15"/>
      <c r="D358" s="237"/>
      <c r="E358" s="138">
        <v>0</v>
      </c>
      <c r="F358" s="139"/>
    </row>
    <row r="359" spans="1:6" ht="12.75">
      <c r="A359" s="89" t="s">
        <v>15</v>
      </c>
      <c r="B359" s="263" t="s">
        <v>337</v>
      </c>
      <c r="C359" s="20"/>
      <c r="D359" s="237"/>
      <c r="E359" s="138">
        <v>0</v>
      </c>
      <c r="F359" s="139"/>
    </row>
    <row r="360" spans="1:6" ht="57.75" customHeight="1">
      <c r="A360" s="89"/>
      <c r="B360" s="132" t="s">
        <v>375</v>
      </c>
      <c r="C360" s="15" t="s">
        <v>143</v>
      </c>
      <c r="D360" s="237"/>
      <c r="E360" s="138">
        <v>12375</v>
      </c>
      <c r="F360" s="139">
        <f>(D360*E360)</f>
        <v>0</v>
      </c>
    </row>
    <row r="361" spans="1:6" ht="12.75">
      <c r="A361" s="89"/>
      <c r="B361" s="132"/>
      <c r="C361" s="20"/>
      <c r="D361" s="237"/>
      <c r="E361" s="138">
        <v>0</v>
      </c>
      <c r="F361" s="139"/>
    </row>
    <row r="362" spans="1:6" ht="12.75">
      <c r="A362" s="216" t="s">
        <v>16</v>
      </c>
      <c r="B362" s="16" t="s">
        <v>376</v>
      </c>
      <c r="C362" s="258"/>
      <c r="D362" s="300"/>
      <c r="E362" s="138">
        <v>0</v>
      </c>
      <c r="F362" s="139"/>
    </row>
    <row r="363" spans="1:6" ht="78.75" customHeight="1">
      <c r="A363" s="216"/>
      <c r="B363" s="301" t="s">
        <v>377</v>
      </c>
      <c r="C363" s="15" t="s">
        <v>143</v>
      </c>
      <c r="D363" s="237"/>
      <c r="E363" s="138">
        <v>123750</v>
      </c>
      <c r="F363" s="139">
        <f>(D363*E363)</f>
        <v>0</v>
      </c>
    </row>
    <row r="364" spans="1:6" ht="16.5" customHeight="1">
      <c r="A364" s="216"/>
      <c r="B364" s="302"/>
      <c r="C364" s="15"/>
      <c r="D364" s="237"/>
      <c r="E364" s="138">
        <v>0</v>
      </c>
      <c r="F364" s="139"/>
    </row>
    <row r="365" spans="1:6" ht="12.75">
      <c r="A365" s="216" t="s">
        <v>17</v>
      </c>
      <c r="B365" s="16" t="s">
        <v>376</v>
      </c>
      <c r="C365" s="258"/>
      <c r="D365" s="300"/>
      <c r="E365" s="138">
        <v>0</v>
      </c>
      <c r="F365" s="139"/>
    </row>
    <row r="366" spans="1:6" ht="78.75" customHeight="1">
      <c r="A366" s="216"/>
      <c r="B366" s="301" t="s">
        <v>378</v>
      </c>
      <c r="C366" s="15" t="s">
        <v>143</v>
      </c>
      <c r="D366" s="237"/>
      <c r="E366" s="138">
        <v>181500</v>
      </c>
      <c r="F366" s="139">
        <f>(D366*E366)</f>
        <v>0</v>
      </c>
    </row>
    <row r="367" spans="1:6" ht="12.75">
      <c r="A367" s="216"/>
      <c r="B367" s="302"/>
      <c r="C367" s="15"/>
      <c r="D367" s="237"/>
      <c r="E367" s="138"/>
      <c r="F367" s="139"/>
    </row>
    <row r="368" spans="1:6" ht="12.75">
      <c r="A368" s="216"/>
      <c r="B368" s="302"/>
      <c r="C368" s="15"/>
      <c r="D368" s="237"/>
      <c r="E368" s="138"/>
      <c r="F368" s="139"/>
    </row>
    <row r="369" spans="1:6" ht="12.75">
      <c r="A369" s="216"/>
      <c r="B369" s="302"/>
      <c r="C369" s="15"/>
      <c r="D369" s="237"/>
      <c r="E369" s="138"/>
      <c r="F369" s="139"/>
    </row>
    <row r="370" spans="1:6" ht="12.75">
      <c r="A370" s="216"/>
      <c r="B370" s="302"/>
      <c r="C370" s="15"/>
      <c r="D370" s="237"/>
      <c r="E370" s="138"/>
      <c r="F370" s="139"/>
    </row>
    <row r="371" spans="1:6" ht="12.75">
      <c r="A371" s="216"/>
      <c r="B371" s="302"/>
      <c r="C371" s="15"/>
      <c r="D371" s="237"/>
      <c r="E371" s="138"/>
      <c r="F371" s="139"/>
    </row>
    <row r="372" spans="1:6" ht="12.75">
      <c r="A372" s="216"/>
      <c r="B372" s="302"/>
      <c r="C372" s="15"/>
      <c r="D372" s="237"/>
      <c r="E372" s="138"/>
      <c r="F372" s="139"/>
    </row>
    <row r="373" spans="1:6" ht="12.75">
      <c r="A373" s="216"/>
      <c r="B373" s="302"/>
      <c r="C373" s="15"/>
      <c r="D373" s="237"/>
      <c r="E373" s="138"/>
      <c r="F373" s="139"/>
    </row>
    <row r="374" spans="1:6" ht="12.75">
      <c r="A374" s="216"/>
      <c r="B374" s="302"/>
      <c r="C374" s="15"/>
      <c r="D374" s="237"/>
      <c r="E374" s="138"/>
      <c r="F374" s="139"/>
    </row>
    <row r="375" spans="1:6" ht="12.75">
      <c r="A375" s="216"/>
      <c r="B375" s="302"/>
      <c r="C375" s="15"/>
      <c r="D375" s="237"/>
      <c r="E375" s="138"/>
      <c r="F375" s="139"/>
    </row>
    <row r="376" spans="1:6" ht="12.75">
      <c r="A376" s="216"/>
      <c r="B376" s="302"/>
      <c r="C376" s="15"/>
      <c r="D376" s="237"/>
      <c r="E376" s="138"/>
      <c r="F376" s="139"/>
    </row>
    <row r="377" spans="1:6" ht="16.5" customHeight="1">
      <c r="A377" s="216"/>
      <c r="B377" s="302"/>
      <c r="C377" s="15"/>
      <c r="D377" s="237"/>
      <c r="E377" s="138">
        <v>0</v>
      </c>
      <c r="F377" s="139"/>
    </row>
    <row r="378" spans="1:6" ht="12.75">
      <c r="A378" s="15"/>
      <c r="B378" s="20"/>
      <c r="C378" s="25"/>
      <c r="D378" s="253"/>
      <c r="E378" s="165"/>
      <c r="F378" s="166"/>
    </row>
    <row r="379" spans="1:6" ht="12.75">
      <c r="A379" s="15"/>
      <c r="B379" s="20"/>
      <c r="C379" s="25"/>
      <c r="D379" s="253"/>
      <c r="E379" s="127" t="s">
        <v>55</v>
      </c>
      <c r="F379" s="128">
        <f>SUM(F341:F378)</f>
        <v>1400500</v>
      </c>
    </row>
    <row r="380" spans="1:6" ht="12.75">
      <c r="A380" s="15"/>
      <c r="B380" s="20"/>
      <c r="C380" s="25"/>
      <c r="D380" s="253"/>
      <c r="E380" s="127"/>
      <c r="F380" s="129"/>
    </row>
    <row r="381" spans="1:6" ht="12.75">
      <c r="A381" s="30"/>
      <c r="B381" s="31"/>
      <c r="C381" s="33"/>
      <c r="D381" s="254"/>
      <c r="E381" s="130"/>
      <c r="F381" s="131"/>
    </row>
    <row r="382" spans="1:6" ht="12.75">
      <c r="A382" s="36"/>
      <c r="B382" s="37"/>
      <c r="C382" s="39"/>
      <c r="D382" s="255"/>
      <c r="E382" s="42"/>
      <c r="F382" s="40"/>
    </row>
    <row r="383" spans="1:6" ht="12.75">
      <c r="A383" s="15"/>
      <c r="B383" s="20"/>
      <c r="C383" s="41"/>
      <c r="D383" s="253"/>
      <c r="E383" s="127" t="s">
        <v>56</v>
      </c>
      <c r="F383" s="131">
        <f>F379</f>
        <v>1400500</v>
      </c>
    </row>
    <row r="384" spans="1:6" ht="12.75">
      <c r="A384" s="89"/>
      <c r="B384" s="132"/>
      <c r="C384" s="15"/>
      <c r="D384" s="237"/>
      <c r="E384" s="133"/>
      <c r="F384" s="134"/>
    </row>
    <row r="385" spans="1:6" ht="12.75">
      <c r="A385" s="216" t="s">
        <v>18</v>
      </c>
      <c r="B385" s="16" t="s">
        <v>376</v>
      </c>
      <c r="C385" s="258"/>
      <c r="D385" s="300"/>
      <c r="E385" s="138">
        <v>0</v>
      </c>
      <c r="F385" s="139"/>
    </row>
    <row r="386" spans="1:6" ht="78.75" customHeight="1">
      <c r="A386" s="216"/>
      <c r="B386" s="301" t="s">
        <v>379</v>
      </c>
      <c r="C386" s="15" t="s">
        <v>143</v>
      </c>
      <c r="D386" s="237"/>
      <c r="E386" s="138">
        <v>247500</v>
      </c>
      <c r="F386" s="139">
        <f>(D386*E386)</f>
        <v>0</v>
      </c>
    </row>
    <row r="387" spans="1:6" ht="16.5" customHeight="1">
      <c r="A387" s="216"/>
      <c r="B387" s="302"/>
      <c r="C387" s="15"/>
      <c r="D387" s="237"/>
      <c r="E387" s="138">
        <v>0</v>
      </c>
      <c r="F387" s="139"/>
    </row>
    <row r="388" spans="1:6" ht="12.75">
      <c r="A388" s="89" t="s">
        <v>20</v>
      </c>
      <c r="B388" s="263" t="s">
        <v>355</v>
      </c>
      <c r="C388" s="15"/>
      <c r="D388" s="237"/>
      <c r="E388" s="138">
        <v>0</v>
      </c>
      <c r="F388" s="139"/>
    </row>
    <row r="389" spans="1:6" ht="25.5">
      <c r="A389" s="89"/>
      <c r="B389" s="132" t="s">
        <v>380</v>
      </c>
      <c r="C389" s="15" t="s">
        <v>30</v>
      </c>
      <c r="D389" s="237"/>
      <c r="E389" s="138">
        <v>82500</v>
      </c>
      <c r="F389" s="139">
        <f>(E389)</f>
        <v>82500</v>
      </c>
    </row>
    <row r="390" spans="1:6" ht="12.75">
      <c r="A390" s="89"/>
      <c r="B390" s="132"/>
      <c r="C390" s="15"/>
      <c r="D390" s="237"/>
      <c r="E390" s="138">
        <v>0</v>
      </c>
      <c r="F390" s="139"/>
    </row>
    <row r="391" spans="1:6" ht="12.75">
      <c r="A391" s="89" t="s">
        <v>21</v>
      </c>
      <c r="B391" s="263" t="s">
        <v>381</v>
      </c>
      <c r="C391" s="15"/>
      <c r="D391" s="237"/>
      <c r="E391" s="138">
        <v>0</v>
      </c>
      <c r="F391" s="139"/>
    </row>
    <row r="392" spans="1:6" ht="25.5">
      <c r="A392" s="89"/>
      <c r="B392" s="132" t="s">
        <v>382</v>
      </c>
      <c r="C392" s="15" t="s">
        <v>30</v>
      </c>
      <c r="D392" s="237"/>
      <c r="E392" s="138">
        <v>82500</v>
      </c>
      <c r="F392" s="139">
        <f>(E392)</f>
        <v>82500</v>
      </c>
    </row>
    <row r="393" spans="1:6" ht="12.75">
      <c r="A393" s="89"/>
      <c r="B393" s="132"/>
      <c r="C393" s="258"/>
      <c r="D393" s="237"/>
      <c r="E393" s="138"/>
      <c r="F393" s="139"/>
    </row>
    <row r="394" spans="1:6" ht="12.75">
      <c r="A394" s="267"/>
      <c r="B394" s="274"/>
      <c r="C394" s="275"/>
      <c r="D394" s="276"/>
      <c r="E394" s="303"/>
      <c r="F394" s="304"/>
    </row>
    <row r="395" spans="1:6" ht="12.75">
      <c r="A395" s="157">
        <v>4</v>
      </c>
      <c r="B395" s="263" t="s">
        <v>383</v>
      </c>
      <c r="C395" s="15"/>
      <c r="D395" s="237"/>
      <c r="E395" s="133"/>
      <c r="F395" s="134"/>
    </row>
    <row r="396" spans="1:6" ht="15.75" customHeight="1">
      <c r="A396" s="89"/>
      <c r="B396" s="132" t="s">
        <v>384</v>
      </c>
      <c r="C396" s="15"/>
      <c r="D396" s="237"/>
      <c r="E396" s="133"/>
      <c r="F396" s="134"/>
    </row>
    <row r="397" spans="1:6" ht="12.75">
      <c r="A397" s="89"/>
      <c r="B397" s="132" t="s">
        <v>385</v>
      </c>
      <c r="C397" s="15"/>
      <c r="D397" s="237"/>
      <c r="E397" s="133"/>
      <c r="F397" s="134"/>
    </row>
    <row r="398" spans="1:6" ht="66" customHeight="1">
      <c r="A398" s="89"/>
      <c r="B398" s="132" t="s">
        <v>386</v>
      </c>
      <c r="C398" s="15"/>
      <c r="D398" s="237"/>
      <c r="E398" s="133"/>
      <c r="F398" s="134"/>
    </row>
    <row r="399" spans="1:6" ht="12.75">
      <c r="A399" s="89"/>
      <c r="B399" s="132" t="s">
        <v>387</v>
      </c>
      <c r="C399" s="15"/>
      <c r="D399" s="237"/>
      <c r="E399" s="133"/>
      <c r="F399" s="134"/>
    </row>
    <row r="400" spans="1:6" ht="12.75">
      <c r="A400" s="89"/>
      <c r="B400" s="132"/>
      <c r="C400" s="15"/>
      <c r="D400" s="237"/>
      <c r="E400" s="133"/>
      <c r="F400" s="134"/>
    </row>
    <row r="401" spans="1:6" ht="38.25">
      <c r="A401" s="89"/>
      <c r="B401" s="132" t="s">
        <v>388</v>
      </c>
      <c r="C401" s="15"/>
      <c r="D401" s="237"/>
      <c r="E401" s="133"/>
      <c r="F401" s="134"/>
    </row>
    <row r="402" spans="1:6" ht="12.75">
      <c r="A402" s="89"/>
      <c r="B402" s="132"/>
      <c r="C402" s="15"/>
      <c r="D402" s="237"/>
      <c r="E402" s="133"/>
      <c r="F402" s="134"/>
    </row>
    <row r="403" spans="1:6" ht="25.5">
      <c r="A403" s="89"/>
      <c r="B403" s="263" t="s">
        <v>389</v>
      </c>
      <c r="C403" s="15"/>
      <c r="D403" s="237"/>
      <c r="E403" s="133"/>
      <c r="F403" s="134"/>
    </row>
    <row r="404" spans="1:6" ht="12.75">
      <c r="A404" s="89"/>
      <c r="B404" s="263"/>
      <c r="C404" s="15"/>
      <c r="D404" s="237"/>
      <c r="E404" s="133"/>
      <c r="F404" s="134"/>
    </row>
    <row r="405" spans="1:6" ht="12.75">
      <c r="A405" s="89"/>
      <c r="B405" s="263" t="s">
        <v>304</v>
      </c>
      <c r="C405" s="15"/>
      <c r="D405" s="237"/>
      <c r="E405" s="133"/>
      <c r="F405" s="134"/>
    </row>
    <row r="406" spans="1:6" ht="25.5">
      <c r="A406" s="89" t="s">
        <v>25</v>
      </c>
      <c r="B406" s="132" t="s">
        <v>390</v>
      </c>
      <c r="C406" s="15" t="s">
        <v>306</v>
      </c>
      <c r="D406" s="237"/>
      <c r="E406" s="133">
        <v>1200</v>
      </c>
      <c r="F406" s="134">
        <f>(D406*E406)</f>
        <v>0</v>
      </c>
    </row>
    <row r="407" spans="1:6" ht="12.75">
      <c r="A407" s="89"/>
      <c r="B407" s="263"/>
      <c r="C407" s="15"/>
      <c r="D407" s="237"/>
      <c r="E407" s="133">
        <v>0</v>
      </c>
      <c r="F407" s="134"/>
    </row>
    <row r="408" spans="1:6" ht="12.75">
      <c r="A408" s="89" t="s">
        <v>27</v>
      </c>
      <c r="B408" s="132" t="s">
        <v>391</v>
      </c>
      <c r="C408" s="15" t="s">
        <v>306</v>
      </c>
      <c r="D408" s="237"/>
      <c r="E408" s="133">
        <v>1300</v>
      </c>
      <c r="F408" s="134">
        <f>(D408*E408)</f>
        <v>0</v>
      </c>
    </row>
    <row r="409" spans="1:6" ht="12.75">
      <c r="A409" s="89"/>
      <c r="B409" s="132" t="s">
        <v>392</v>
      </c>
      <c r="C409" s="15"/>
      <c r="D409" s="237"/>
      <c r="E409" s="133">
        <v>0</v>
      </c>
      <c r="F409" s="134"/>
    </row>
    <row r="410" spans="1:6" ht="12.75">
      <c r="A410" s="89" t="s">
        <v>29</v>
      </c>
      <c r="B410" s="132" t="s">
        <v>393</v>
      </c>
      <c r="C410" s="15" t="s">
        <v>306</v>
      </c>
      <c r="D410" s="237"/>
      <c r="E410" s="133">
        <v>2600</v>
      </c>
      <c r="F410" s="134">
        <f>(D410*E410)</f>
        <v>0</v>
      </c>
    </row>
    <row r="411" spans="1:6" ht="12.75">
      <c r="A411" s="89"/>
      <c r="B411" s="132"/>
      <c r="C411" s="15"/>
      <c r="D411" s="237"/>
      <c r="E411" s="133"/>
      <c r="F411" s="134"/>
    </row>
    <row r="412" spans="1:6" ht="12.75">
      <c r="A412" s="89"/>
      <c r="B412" s="132"/>
      <c r="C412" s="15"/>
      <c r="D412" s="237"/>
      <c r="E412" s="133"/>
      <c r="F412" s="134"/>
    </row>
    <row r="413" spans="1:6" ht="12.75">
      <c r="A413" s="89"/>
      <c r="B413" s="132"/>
      <c r="C413" s="15"/>
      <c r="D413" s="237"/>
      <c r="E413" s="133"/>
      <c r="F413" s="134"/>
    </row>
    <row r="414" spans="1:6" ht="12.75">
      <c r="A414" s="89"/>
      <c r="B414" s="132"/>
      <c r="C414" s="15"/>
      <c r="D414" s="237"/>
      <c r="E414" s="133"/>
      <c r="F414" s="134"/>
    </row>
    <row r="415" spans="1:6" ht="12.75">
      <c r="A415" s="89"/>
      <c r="B415" s="132"/>
      <c r="C415" s="15"/>
      <c r="D415" s="237"/>
      <c r="E415" s="133"/>
      <c r="F415" s="134"/>
    </row>
    <row r="416" spans="1:6" ht="12.75">
      <c r="A416" s="89"/>
      <c r="B416" s="132"/>
      <c r="C416" s="15"/>
      <c r="D416" s="237"/>
      <c r="E416" s="133"/>
      <c r="F416" s="134"/>
    </row>
    <row r="417" spans="1:6" ht="12.75">
      <c r="A417" s="89"/>
      <c r="B417" s="132"/>
      <c r="C417" s="15"/>
      <c r="D417" s="237"/>
      <c r="E417" s="133">
        <v>0</v>
      </c>
      <c r="F417" s="134"/>
    </row>
    <row r="418" spans="1:6" ht="12.75">
      <c r="A418" s="15"/>
      <c r="B418" s="20"/>
      <c r="C418" s="25"/>
      <c r="D418" s="253"/>
      <c r="E418" s="165"/>
      <c r="F418" s="166"/>
    </row>
    <row r="419" spans="1:6" ht="12.75">
      <c r="A419" s="15"/>
      <c r="B419" s="20"/>
      <c r="C419" s="25"/>
      <c r="D419" s="253"/>
      <c r="E419" s="127" t="s">
        <v>55</v>
      </c>
      <c r="F419" s="128">
        <f>SUM(F383:F418)</f>
        <v>1565500</v>
      </c>
    </row>
    <row r="420" spans="1:6" ht="12.75">
      <c r="A420" s="15"/>
      <c r="B420" s="20"/>
      <c r="C420" s="25"/>
      <c r="D420" s="253"/>
      <c r="E420" s="127"/>
      <c r="F420" s="129"/>
    </row>
    <row r="421" spans="1:6" ht="12.75">
      <c r="A421" s="30"/>
      <c r="B421" s="31"/>
      <c r="C421" s="33"/>
      <c r="D421" s="254"/>
      <c r="E421" s="130"/>
      <c r="F421" s="131"/>
    </row>
    <row r="422" spans="1:6" ht="12.75">
      <c r="A422" s="36"/>
      <c r="B422" s="37"/>
      <c r="C422" s="39"/>
      <c r="D422" s="255"/>
      <c r="E422" s="42"/>
      <c r="F422" s="40"/>
    </row>
    <row r="423" spans="1:6" ht="12.75">
      <c r="A423" s="15"/>
      <c r="B423" s="20"/>
      <c r="C423" s="41"/>
      <c r="D423" s="253"/>
      <c r="E423" s="127" t="s">
        <v>56</v>
      </c>
      <c r="F423" s="131">
        <f>F419</f>
        <v>1565500</v>
      </c>
    </row>
    <row r="424" spans="1:6" ht="12.75">
      <c r="A424" s="89"/>
      <c r="B424" s="132"/>
      <c r="C424" s="15"/>
      <c r="D424" s="237"/>
      <c r="E424" s="133"/>
      <c r="F424" s="134"/>
    </row>
    <row r="425" spans="1:6" ht="12.75">
      <c r="A425" s="89"/>
      <c r="B425" s="263" t="s">
        <v>394</v>
      </c>
      <c r="C425" s="15"/>
      <c r="D425" s="237"/>
      <c r="E425" s="133">
        <v>0</v>
      </c>
      <c r="F425" s="134"/>
    </row>
    <row r="426" spans="1:6" ht="12.75">
      <c r="A426" s="89" t="s">
        <v>4</v>
      </c>
      <c r="B426" s="132" t="s">
        <v>395</v>
      </c>
      <c r="C426" s="15" t="s">
        <v>143</v>
      </c>
      <c r="D426" s="237"/>
      <c r="E426" s="133">
        <v>850</v>
      </c>
      <c r="F426" s="134">
        <f>(D426*E426)</f>
        <v>0</v>
      </c>
    </row>
    <row r="427" spans="1:6" ht="12.75">
      <c r="A427" s="89"/>
      <c r="B427" s="132"/>
      <c r="C427" s="15"/>
      <c r="D427" s="237"/>
      <c r="E427" s="133">
        <v>0</v>
      </c>
      <c r="F427" s="134"/>
    </row>
    <row r="428" spans="1:6" ht="12.75">
      <c r="A428" s="89" t="s">
        <v>6</v>
      </c>
      <c r="B428" s="132" t="s">
        <v>396</v>
      </c>
      <c r="C428" s="15" t="s">
        <v>143</v>
      </c>
      <c r="D428" s="237"/>
      <c r="E428" s="133">
        <v>950</v>
      </c>
      <c r="F428" s="134">
        <f>(D428*E428)</f>
        <v>0</v>
      </c>
    </row>
    <row r="429" spans="1:6" ht="12.75">
      <c r="A429" s="89"/>
      <c r="B429" s="132"/>
      <c r="C429" s="15"/>
      <c r="D429" s="237"/>
      <c r="E429" s="133">
        <v>0</v>
      </c>
      <c r="F429" s="134"/>
    </row>
    <row r="430" spans="1:6" ht="12.75">
      <c r="A430" s="89" t="s">
        <v>7</v>
      </c>
      <c r="B430" s="132" t="s">
        <v>397</v>
      </c>
      <c r="C430" s="15" t="s">
        <v>143</v>
      </c>
      <c r="D430" s="237"/>
      <c r="E430" s="133">
        <v>5500</v>
      </c>
      <c r="F430" s="134">
        <f>(D430*E430)</f>
        <v>0</v>
      </c>
    </row>
    <row r="431" spans="1:6" ht="12.75">
      <c r="A431" s="89"/>
      <c r="B431" s="132"/>
      <c r="C431" s="15"/>
      <c r="D431" s="237"/>
      <c r="E431" s="133">
        <v>0</v>
      </c>
      <c r="F431" s="134"/>
    </row>
    <row r="432" spans="1:6" ht="12.75">
      <c r="A432" s="89" t="s">
        <v>9</v>
      </c>
      <c r="B432" s="299" t="s">
        <v>398</v>
      </c>
      <c r="C432" s="15" t="s">
        <v>143</v>
      </c>
      <c r="D432" s="237"/>
      <c r="E432" s="133">
        <v>5500</v>
      </c>
      <c r="F432" s="134">
        <f>(D432*E432)</f>
        <v>0</v>
      </c>
    </row>
    <row r="433" spans="1:6" ht="12.75">
      <c r="A433" s="89"/>
      <c r="B433" s="132"/>
      <c r="C433" s="15"/>
      <c r="D433" s="237"/>
      <c r="E433" s="133" t="s">
        <v>34</v>
      </c>
      <c r="F433" s="134"/>
    </row>
    <row r="434" spans="1:6" ht="12.75">
      <c r="A434" s="89"/>
      <c r="B434" s="263" t="s">
        <v>318</v>
      </c>
      <c r="C434" s="15"/>
      <c r="D434" s="237"/>
      <c r="E434" s="133">
        <v>0</v>
      </c>
      <c r="F434" s="134"/>
    </row>
    <row r="435" spans="1:6" ht="12.75">
      <c r="A435" s="89" t="s">
        <v>11</v>
      </c>
      <c r="B435" s="132" t="s">
        <v>399</v>
      </c>
      <c r="C435" s="15" t="s">
        <v>143</v>
      </c>
      <c r="D435" s="237"/>
      <c r="E435" s="133">
        <v>660</v>
      </c>
      <c r="F435" s="134">
        <f>(D435*E435)</f>
        <v>0</v>
      </c>
    </row>
    <row r="436" spans="1:6" ht="12.75">
      <c r="A436" s="89"/>
      <c r="B436" s="132"/>
      <c r="C436" s="15"/>
      <c r="D436" s="237"/>
      <c r="E436" s="133">
        <v>0</v>
      </c>
      <c r="F436" s="134"/>
    </row>
    <row r="437" spans="1:6" ht="12.75">
      <c r="A437" s="89" t="s">
        <v>13</v>
      </c>
      <c r="B437" s="132" t="s">
        <v>400</v>
      </c>
      <c r="C437" s="15" t="s">
        <v>143</v>
      </c>
      <c r="D437" s="237"/>
      <c r="E437" s="133">
        <v>1031.25</v>
      </c>
      <c r="F437" s="134">
        <f>(D437*E437)</f>
        <v>0</v>
      </c>
    </row>
    <row r="438" spans="1:6" ht="12.75">
      <c r="A438" s="89"/>
      <c r="B438" s="132"/>
      <c r="C438" s="15"/>
      <c r="D438" s="237"/>
      <c r="E438" s="133">
        <v>0</v>
      </c>
      <c r="F438" s="134"/>
    </row>
    <row r="439" spans="1:6" ht="12.75">
      <c r="A439" s="89" t="s">
        <v>15</v>
      </c>
      <c r="B439" s="132" t="s">
        <v>401</v>
      </c>
      <c r="C439" s="15" t="s">
        <v>143</v>
      </c>
      <c r="D439" s="237"/>
      <c r="E439" s="133">
        <v>1650</v>
      </c>
      <c r="F439" s="134">
        <f>(D439*E439)</f>
        <v>0</v>
      </c>
    </row>
    <row r="440" spans="1:6" ht="12.75">
      <c r="A440" s="89"/>
      <c r="B440" s="132"/>
      <c r="C440" s="15"/>
      <c r="D440" s="237"/>
      <c r="E440" s="133">
        <v>0</v>
      </c>
      <c r="F440" s="134"/>
    </row>
    <row r="441" spans="1:6" ht="13.5" customHeight="1">
      <c r="A441" s="89"/>
      <c r="B441" s="263" t="s">
        <v>402</v>
      </c>
      <c r="C441" s="15"/>
      <c r="D441" s="237"/>
      <c r="E441" s="133">
        <v>0</v>
      </c>
      <c r="F441" s="134"/>
    </row>
    <row r="442" spans="1:6" ht="12.75">
      <c r="A442" s="89" t="s">
        <v>16</v>
      </c>
      <c r="B442" s="132" t="s">
        <v>395</v>
      </c>
      <c r="C442" s="15" t="s">
        <v>143</v>
      </c>
      <c r="D442" s="237"/>
      <c r="E442" s="133">
        <v>495</v>
      </c>
      <c r="F442" s="134">
        <f>(D442*E442)</f>
        <v>0</v>
      </c>
    </row>
    <row r="443" spans="1:6" ht="12.75">
      <c r="A443" s="89"/>
      <c r="B443" s="132"/>
      <c r="C443" s="15"/>
      <c r="D443" s="237"/>
      <c r="E443" s="133">
        <v>0</v>
      </c>
      <c r="F443" s="134"/>
    </row>
    <row r="444" spans="1:6" ht="12.75">
      <c r="A444" s="89" t="s">
        <v>17</v>
      </c>
      <c r="B444" s="132" t="s">
        <v>396</v>
      </c>
      <c r="C444" s="15" t="s">
        <v>143</v>
      </c>
      <c r="D444" s="237"/>
      <c r="E444" s="133">
        <v>825</v>
      </c>
      <c r="F444" s="134">
        <f>(D444*E444)</f>
        <v>0</v>
      </c>
    </row>
    <row r="445" spans="1:6" ht="12.75">
      <c r="A445" s="89"/>
      <c r="B445" s="132"/>
      <c r="C445" s="15"/>
      <c r="D445" s="237"/>
      <c r="E445" s="270">
        <v>0</v>
      </c>
      <c r="F445" s="134"/>
    </row>
    <row r="446" spans="1:6" ht="12.75">
      <c r="A446" s="89" t="s">
        <v>18</v>
      </c>
      <c r="B446" s="132" t="s">
        <v>397</v>
      </c>
      <c r="C446" s="15" t="s">
        <v>143</v>
      </c>
      <c r="D446" s="237"/>
      <c r="E446" s="270">
        <v>1650</v>
      </c>
      <c r="F446" s="134">
        <f>(D446*E446)</f>
        <v>0</v>
      </c>
    </row>
    <row r="447" spans="1:6" ht="12.75">
      <c r="A447" s="89"/>
      <c r="B447" s="132"/>
      <c r="C447" s="15"/>
      <c r="D447" s="237"/>
      <c r="E447" s="270">
        <v>0</v>
      </c>
      <c r="F447" s="134"/>
    </row>
    <row r="448" spans="1:6" ht="12.75">
      <c r="A448" s="89"/>
      <c r="B448" s="263" t="s">
        <v>403</v>
      </c>
      <c r="C448" s="15"/>
      <c r="D448" s="237"/>
      <c r="E448" s="270">
        <v>0</v>
      </c>
      <c r="F448" s="134"/>
    </row>
    <row r="449" spans="1:6" ht="12.75">
      <c r="A449" s="89" t="s">
        <v>20</v>
      </c>
      <c r="B449" s="132" t="s">
        <v>395</v>
      </c>
      <c r="C449" s="15" t="s">
        <v>143</v>
      </c>
      <c r="D449" s="237"/>
      <c r="E449" s="270">
        <v>1031.25</v>
      </c>
      <c r="F449" s="134">
        <f>(D449*E449)</f>
        <v>0</v>
      </c>
    </row>
    <row r="450" spans="1:6" ht="12.75">
      <c r="A450" s="89"/>
      <c r="B450" s="132"/>
      <c r="C450" s="15"/>
      <c r="D450" s="237"/>
      <c r="E450" s="270">
        <v>0</v>
      </c>
      <c r="F450" s="134"/>
    </row>
    <row r="451" spans="1:6" ht="12.75">
      <c r="A451" s="89" t="s">
        <v>21</v>
      </c>
      <c r="B451" s="132" t="s">
        <v>396</v>
      </c>
      <c r="C451" s="15" t="s">
        <v>143</v>
      </c>
      <c r="D451" s="237"/>
      <c r="E451" s="270">
        <v>1237.5</v>
      </c>
      <c r="F451" s="134">
        <f>(D451*E451)</f>
        <v>0</v>
      </c>
    </row>
    <row r="452" spans="1:6" ht="12.75">
      <c r="A452" s="89"/>
      <c r="B452" s="132"/>
      <c r="C452" s="15"/>
      <c r="D452" s="237"/>
      <c r="E452" s="270"/>
      <c r="F452" s="134"/>
    </row>
    <row r="453" spans="1:6" ht="12.75">
      <c r="A453" s="89"/>
      <c r="B453" s="132"/>
      <c r="C453" s="15"/>
      <c r="D453" s="237"/>
      <c r="E453" s="270"/>
      <c r="F453" s="134"/>
    </row>
    <row r="454" spans="1:6" ht="12.75">
      <c r="A454" s="89" t="s">
        <v>25</v>
      </c>
      <c r="B454" s="298" t="s">
        <v>404</v>
      </c>
      <c r="C454" s="15" t="s">
        <v>143</v>
      </c>
      <c r="D454" s="237"/>
      <c r="E454" s="133">
        <v>4950</v>
      </c>
      <c r="F454" s="134">
        <f>(D454*E454)</f>
        <v>0</v>
      </c>
    </row>
    <row r="455" spans="1:6" ht="12.75">
      <c r="A455" s="89"/>
      <c r="B455" s="305"/>
      <c r="C455" s="15"/>
      <c r="D455" s="237"/>
      <c r="E455" s="133">
        <v>0</v>
      </c>
      <c r="F455" s="134"/>
    </row>
    <row r="456" spans="1:6" ht="12.75">
      <c r="A456" s="89" t="s">
        <v>26</v>
      </c>
      <c r="B456" s="298" t="s">
        <v>405</v>
      </c>
      <c r="C456" s="15" t="s">
        <v>143</v>
      </c>
      <c r="D456" s="237"/>
      <c r="E456" s="133">
        <v>12375</v>
      </c>
      <c r="F456" s="134">
        <f>(D456*E456)</f>
        <v>0</v>
      </c>
    </row>
    <row r="457" spans="1:6" ht="12.75">
      <c r="A457" s="89"/>
      <c r="B457" s="299"/>
      <c r="C457" s="15"/>
      <c r="D457" s="237"/>
      <c r="E457" s="133">
        <v>0</v>
      </c>
      <c r="F457" s="134"/>
    </row>
    <row r="458" spans="1:6" ht="12.75">
      <c r="A458" s="89" t="s">
        <v>27</v>
      </c>
      <c r="B458" s="298" t="s">
        <v>406</v>
      </c>
      <c r="C458" s="15" t="s">
        <v>143</v>
      </c>
      <c r="D458" s="237"/>
      <c r="E458" s="133">
        <v>825</v>
      </c>
      <c r="F458" s="134">
        <f>(D458*E458)</f>
        <v>0</v>
      </c>
    </row>
    <row r="459" spans="1:6" ht="12.75">
      <c r="A459" s="89"/>
      <c r="B459" s="298"/>
      <c r="C459" s="15"/>
      <c r="D459" s="237"/>
      <c r="E459" s="133">
        <v>0</v>
      </c>
      <c r="F459" s="134"/>
    </row>
    <row r="460" spans="1:6" ht="12.75">
      <c r="A460" s="89" t="s">
        <v>28</v>
      </c>
      <c r="B460" s="263" t="s">
        <v>407</v>
      </c>
      <c r="C460" s="15" t="s">
        <v>143</v>
      </c>
      <c r="D460" s="237"/>
      <c r="E460" s="133">
        <v>2062.5</v>
      </c>
      <c r="F460" s="134">
        <f>(D460*E460)</f>
        <v>0</v>
      </c>
    </row>
    <row r="461" spans="1:6" ht="12.75">
      <c r="A461" s="89"/>
      <c r="B461" s="298"/>
      <c r="C461" s="15"/>
      <c r="D461" s="237"/>
      <c r="E461" s="133">
        <v>0</v>
      </c>
      <c r="F461" s="134"/>
    </row>
    <row r="462" spans="1:6" ht="12.75">
      <c r="A462" s="89" t="s">
        <v>29</v>
      </c>
      <c r="B462" s="263" t="s">
        <v>408</v>
      </c>
      <c r="C462" s="15" t="s">
        <v>143</v>
      </c>
      <c r="D462" s="237"/>
      <c r="E462" s="133">
        <v>2062.5</v>
      </c>
      <c r="F462" s="134">
        <f>(D462*E462)</f>
        <v>0</v>
      </c>
    </row>
    <row r="463" spans="1:6" ht="12.75">
      <c r="A463" s="89"/>
      <c r="B463" s="298"/>
      <c r="C463" s="15"/>
      <c r="D463" s="237"/>
      <c r="E463" s="133">
        <v>0</v>
      </c>
      <c r="F463" s="134"/>
    </row>
    <row r="464" spans="1:6" ht="25.5">
      <c r="A464" s="167"/>
      <c r="B464" s="298" t="s">
        <v>409</v>
      </c>
      <c r="C464" s="15"/>
      <c r="D464" s="237"/>
      <c r="E464" s="133">
        <v>0</v>
      </c>
      <c r="F464" s="134"/>
    </row>
    <row r="465" spans="1:6" ht="12.75">
      <c r="A465" s="89"/>
      <c r="B465" s="306"/>
      <c r="C465" s="15"/>
      <c r="D465" s="237"/>
      <c r="E465" s="133">
        <v>0</v>
      </c>
      <c r="F465" s="134"/>
    </row>
    <row r="466" spans="1:6" ht="25.5">
      <c r="A466" s="89" t="s">
        <v>59</v>
      </c>
      <c r="B466" s="299" t="s">
        <v>410</v>
      </c>
      <c r="C466" s="15" t="s">
        <v>306</v>
      </c>
      <c r="D466" s="237"/>
      <c r="E466" s="133">
        <v>2475</v>
      </c>
      <c r="F466" s="134">
        <f>(D466*E466)</f>
        <v>0</v>
      </c>
    </row>
    <row r="467" spans="1:6" ht="12.75">
      <c r="A467" s="89"/>
      <c r="B467" s="132"/>
      <c r="C467" s="15"/>
      <c r="D467" s="237"/>
      <c r="E467" s="133">
        <v>0</v>
      </c>
      <c r="F467" s="134"/>
    </row>
    <row r="468" spans="1:6" ht="12.75">
      <c r="A468" s="89" t="s">
        <v>60</v>
      </c>
      <c r="B468" s="296" t="s">
        <v>411</v>
      </c>
      <c r="C468" s="15" t="s">
        <v>306</v>
      </c>
      <c r="D468" s="237"/>
      <c r="E468" s="133">
        <v>4125</v>
      </c>
      <c r="F468" s="134">
        <f>(D468*E468)</f>
        <v>0</v>
      </c>
    </row>
    <row r="469" spans="1:6" ht="12.75">
      <c r="A469" s="89"/>
      <c r="B469" s="296"/>
      <c r="C469" s="15"/>
      <c r="D469" s="237"/>
      <c r="E469" s="133"/>
      <c r="F469" s="134"/>
    </row>
    <row r="470" spans="1:6" ht="12.75">
      <c r="A470" s="89"/>
      <c r="B470" s="296"/>
      <c r="C470" s="15"/>
      <c r="D470" s="237"/>
      <c r="E470" s="133"/>
      <c r="F470" s="134"/>
    </row>
    <row r="471" spans="1:6" ht="12.75">
      <c r="A471" s="89"/>
      <c r="B471" s="296"/>
      <c r="C471" s="15"/>
      <c r="D471" s="237"/>
      <c r="E471" s="133"/>
      <c r="F471" s="134"/>
    </row>
    <row r="472" spans="1:6" ht="12.75">
      <c r="A472" s="89"/>
      <c r="B472" s="296"/>
      <c r="C472" s="15"/>
      <c r="D472" s="237"/>
      <c r="E472" s="133"/>
      <c r="F472" s="134"/>
    </row>
    <row r="473" spans="1:6" ht="12.75">
      <c r="A473" s="15"/>
      <c r="B473" s="20"/>
      <c r="C473" s="25"/>
      <c r="D473" s="253"/>
      <c r="E473" s="165"/>
      <c r="F473" s="166"/>
    </row>
    <row r="474" spans="1:6" ht="12.75">
      <c r="A474" s="15"/>
      <c r="B474" s="20"/>
      <c r="C474" s="25"/>
      <c r="D474" s="253"/>
      <c r="E474" s="127" t="s">
        <v>55</v>
      </c>
      <c r="F474" s="128">
        <f>SUM(F423:F473)</f>
        <v>1565500</v>
      </c>
    </row>
    <row r="475" spans="1:6" ht="12.75">
      <c r="A475" s="15"/>
      <c r="B475" s="20"/>
      <c r="C475" s="25"/>
      <c r="D475" s="253"/>
      <c r="E475" s="127"/>
      <c r="F475" s="129"/>
    </row>
    <row r="476" spans="1:6" ht="12.75">
      <c r="A476" s="30"/>
      <c r="B476" s="31"/>
      <c r="C476" s="33"/>
      <c r="D476" s="254"/>
      <c r="E476" s="130"/>
      <c r="F476" s="131"/>
    </row>
    <row r="477" spans="1:6" ht="12.75">
      <c r="A477" s="36"/>
      <c r="B477" s="37"/>
      <c r="C477" s="39"/>
      <c r="D477" s="255"/>
      <c r="E477" s="42"/>
      <c r="F477" s="40"/>
    </row>
    <row r="478" spans="1:6" ht="12.75">
      <c r="A478" s="15"/>
      <c r="B478" s="20"/>
      <c r="C478" s="41"/>
      <c r="D478" s="253"/>
      <c r="E478" s="127" t="s">
        <v>56</v>
      </c>
      <c r="F478" s="131">
        <f>F474</f>
        <v>1565500</v>
      </c>
    </row>
    <row r="479" spans="1:6" ht="12.75">
      <c r="A479" s="89"/>
      <c r="B479" s="132"/>
      <c r="C479" s="15"/>
      <c r="D479" s="237"/>
      <c r="E479" s="133"/>
      <c r="F479" s="134"/>
    </row>
    <row r="480" spans="1:6" ht="12.75">
      <c r="A480" s="89"/>
      <c r="B480" s="296"/>
      <c r="C480" s="15"/>
      <c r="D480" s="237"/>
      <c r="E480" s="133">
        <v>0</v>
      </c>
      <c r="F480" s="134"/>
    </row>
    <row r="481" spans="1:6" ht="12.75">
      <c r="A481" s="167" t="s">
        <v>4</v>
      </c>
      <c r="B481" s="298" t="s">
        <v>412</v>
      </c>
      <c r="C481" s="15"/>
      <c r="D481" s="237"/>
      <c r="E481" s="133">
        <v>0</v>
      </c>
      <c r="F481" s="134"/>
    </row>
    <row r="482" spans="1:6" ht="25.5">
      <c r="A482" s="89"/>
      <c r="B482" s="299" t="s">
        <v>413</v>
      </c>
      <c r="C482" s="15" t="s">
        <v>143</v>
      </c>
      <c r="D482" s="237"/>
      <c r="E482" s="133">
        <v>4950</v>
      </c>
      <c r="F482" s="134">
        <f>(D482*E482)</f>
        <v>0</v>
      </c>
    </row>
    <row r="483" spans="1:6" ht="12.75">
      <c r="A483" s="89"/>
      <c r="B483" s="299"/>
      <c r="C483" s="15"/>
      <c r="D483" s="237"/>
      <c r="E483" s="133">
        <v>0</v>
      </c>
      <c r="F483" s="134"/>
    </row>
    <row r="484" spans="1:6" ht="12.75">
      <c r="A484" s="89" t="s">
        <v>6</v>
      </c>
      <c r="B484" s="298" t="s">
        <v>414</v>
      </c>
      <c r="C484" s="15"/>
      <c r="D484" s="237"/>
      <c r="E484" s="133">
        <v>0</v>
      </c>
      <c r="F484" s="134"/>
    </row>
    <row r="485" spans="1:6" ht="63.75">
      <c r="A485" s="89"/>
      <c r="B485" s="299" t="s">
        <v>415</v>
      </c>
      <c r="C485" s="15" t="s">
        <v>143</v>
      </c>
      <c r="D485" s="237"/>
      <c r="E485" s="133">
        <v>124750</v>
      </c>
      <c r="F485" s="134">
        <f>(D485*E485)</f>
        <v>0</v>
      </c>
    </row>
    <row r="486" spans="1:6" ht="12.75">
      <c r="A486" s="89"/>
      <c r="B486" s="299"/>
      <c r="C486" s="15"/>
      <c r="D486" s="237"/>
      <c r="E486" s="133">
        <v>0</v>
      </c>
      <c r="F486" s="134"/>
    </row>
    <row r="487" spans="1:6" ht="12.75">
      <c r="A487" s="89" t="s">
        <v>7</v>
      </c>
      <c r="B487" s="298" t="s">
        <v>416</v>
      </c>
      <c r="C487" s="15"/>
      <c r="D487" s="237"/>
      <c r="E487" s="270">
        <v>0</v>
      </c>
      <c r="F487" s="134"/>
    </row>
    <row r="488" spans="1:6" ht="77.25" customHeight="1">
      <c r="A488" s="89"/>
      <c r="B488" s="307" t="s">
        <v>417</v>
      </c>
      <c r="C488" s="15" t="s">
        <v>143</v>
      </c>
      <c r="D488" s="237"/>
      <c r="E488" s="270">
        <v>199000</v>
      </c>
      <c r="F488" s="134">
        <f>(D488*E488)</f>
        <v>0</v>
      </c>
    </row>
    <row r="489" spans="1:6" ht="12.75">
      <c r="A489" s="89"/>
      <c r="B489" s="299"/>
      <c r="C489" s="15"/>
      <c r="D489" s="237"/>
      <c r="E489" s="133">
        <v>0</v>
      </c>
      <c r="F489" s="134"/>
    </row>
    <row r="490" spans="1:6" ht="12.75">
      <c r="A490" s="167" t="s">
        <v>9</v>
      </c>
      <c r="B490" s="263" t="s">
        <v>357</v>
      </c>
      <c r="C490" s="15"/>
      <c r="D490" s="237"/>
      <c r="E490" s="133">
        <v>0</v>
      </c>
      <c r="F490" s="134"/>
    </row>
    <row r="491" spans="1:6" ht="25.5">
      <c r="A491" s="89"/>
      <c r="B491" s="132" t="s">
        <v>418</v>
      </c>
      <c r="C491" s="15" t="s">
        <v>30</v>
      </c>
      <c r="D491" s="237"/>
      <c r="E491" s="133">
        <v>841250</v>
      </c>
      <c r="F491" s="134">
        <f>(E491)</f>
        <v>841250</v>
      </c>
    </row>
    <row r="492" spans="1:6" ht="12.75">
      <c r="A492" s="89"/>
      <c r="B492" s="299"/>
      <c r="C492" s="15"/>
      <c r="D492" s="237"/>
      <c r="E492" s="133"/>
      <c r="F492" s="134"/>
    </row>
    <row r="493" spans="1:6" ht="13.5" customHeight="1">
      <c r="A493" s="89"/>
      <c r="B493" s="299"/>
      <c r="C493" s="15"/>
      <c r="D493" s="237"/>
      <c r="E493" s="133"/>
      <c r="F493" s="134"/>
    </row>
    <row r="494" spans="1:6" ht="13.5" customHeight="1">
      <c r="A494" s="89"/>
      <c r="B494" s="299"/>
      <c r="C494" s="15"/>
      <c r="D494" s="237"/>
      <c r="E494" s="133"/>
      <c r="F494" s="134"/>
    </row>
    <row r="495" spans="1:6" ht="12.75">
      <c r="A495" s="89"/>
      <c r="B495" s="298" t="s">
        <v>419</v>
      </c>
      <c r="C495" s="15"/>
      <c r="D495" s="237"/>
      <c r="E495" s="133"/>
      <c r="F495" s="134"/>
    </row>
    <row r="496" spans="1:6" ht="12.75">
      <c r="A496" s="89"/>
      <c r="B496" s="305"/>
      <c r="C496" s="15"/>
      <c r="D496" s="237"/>
      <c r="E496" s="133"/>
      <c r="F496" s="134"/>
    </row>
    <row r="497" spans="1:6" ht="88.5" customHeight="1">
      <c r="A497" s="264" t="s">
        <v>11</v>
      </c>
      <c r="B497" s="19" t="s">
        <v>420</v>
      </c>
      <c r="C497" s="20" t="s">
        <v>143</v>
      </c>
      <c r="D497" s="282"/>
      <c r="E497" s="283">
        <v>360937.5</v>
      </c>
      <c r="F497" s="284">
        <f>(E497*D497)</f>
        <v>0</v>
      </c>
    </row>
    <row r="498" spans="1:6" ht="15" customHeight="1">
      <c r="A498" s="264"/>
      <c r="B498" s="308"/>
      <c r="C498" s="20"/>
      <c r="D498" s="282"/>
      <c r="E498" s="283">
        <v>0</v>
      </c>
      <c r="F498" s="284"/>
    </row>
    <row r="499" spans="1:6" ht="15" customHeight="1">
      <c r="A499" s="264"/>
      <c r="B499" s="309" t="s">
        <v>421</v>
      </c>
      <c r="C499" s="20"/>
      <c r="D499" s="282"/>
      <c r="E499" s="283">
        <v>0</v>
      </c>
      <c r="F499" s="284"/>
    </row>
    <row r="500" spans="1:6" ht="25.5">
      <c r="A500" s="89"/>
      <c r="B500" s="299" t="s">
        <v>422</v>
      </c>
      <c r="C500" s="15"/>
      <c r="D500" s="237"/>
      <c r="E500" s="133">
        <v>0</v>
      </c>
      <c r="F500" s="134"/>
    </row>
    <row r="501" spans="1:6" ht="12.75">
      <c r="A501" s="89"/>
      <c r="B501" s="299"/>
      <c r="C501" s="15"/>
      <c r="D501" s="237"/>
      <c r="E501" s="133">
        <v>0</v>
      </c>
      <c r="F501" s="134"/>
    </row>
    <row r="502" spans="1:6" ht="12.75">
      <c r="A502" s="89" t="s">
        <v>13</v>
      </c>
      <c r="B502" s="132" t="s">
        <v>308</v>
      </c>
      <c r="C502" s="15" t="s">
        <v>131</v>
      </c>
      <c r="D502" s="237"/>
      <c r="E502" s="133">
        <v>16500</v>
      </c>
      <c r="F502" s="134">
        <f>(E502*D502)</f>
        <v>0</v>
      </c>
    </row>
    <row r="503" spans="1:6" ht="12.75">
      <c r="A503" s="89"/>
      <c r="B503" s="299"/>
      <c r="C503" s="15"/>
      <c r="D503" s="237"/>
      <c r="E503" s="133">
        <v>0</v>
      </c>
      <c r="F503" s="134"/>
    </row>
    <row r="504" spans="1:6" ht="12.75">
      <c r="A504" s="89" t="s">
        <v>15</v>
      </c>
      <c r="B504" s="299" t="s">
        <v>423</v>
      </c>
      <c r="C504" s="15" t="s">
        <v>131</v>
      </c>
      <c r="D504" s="237"/>
      <c r="E504" s="133">
        <v>20625</v>
      </c>
      <c r="F504" s="134">
        <f>(E504*D504)</f>
        <v>0</v>
      </c>
    </row>
    <row r="505" spans="1:6" ht="12.75">
      <c r="A505" s="89"/>
      <c r="B505" s="299"/>
      <c r="C505" s="15"/>
      <c r="D505" s="237"/>
      <c r="E505" s="133"/>
      <c r="F505" s="134"/>
    </row>
    <row r="506" spans="1:6" ht="12.75">
      <c r="A506" s="89"/>
      <c r="B506" s="299"/>
      <c r="C506" s="15"/>
      <c r="D506" s="237"/>
      <c r="E506" s="133"/>
      <c r="F506" s="134"/>
    </row>
    <row r="507" spans="1:6" ht="12.75">
      <c r="A507" s="89"/>
      <c r="B507" s="299"/>
      <c r="C507" s="15"/>
      <c r="D507" s="237"/>
      <c r="E507" s="133"/>
      <c r="F507" s="134"/>
    </row>
    <row r="508" spans="1:6" ht="12.75">
      <c r="A508" s="89"/>
      <c r="B508" s="299"/>
      <c r="C508" s="15"/>
      <c r="D508" s="237"/>
      <c r="E508" s="133"/>
      <c r="F508" s="134"/>
    </row>
    <row r="509" spans="1:6" ht="12.75">
      <c r="A509" s="89"/>
      <c r="B509" s="299"/>
      <c r="C509" s="15"/>
      <c r="D509" s="237"/>
      <c r="E509" s="133"/>
      <c r="F509" s="134"/>
    </row>
    <row r="510" spans="1:6" ht="12.75">
      <c r="A510" s="89"/>
      <c r="B510" s="299"/>
      <c r="C510" s="15"/>
      <c r="D510" s="237"/>
      <c r="E510" s="133">
        <v>0</v>
      </c>
      <c r="F510" s="134"/>
    </row>
    <row r="511" spans="1:6" ht="12.75">
      <c r="A511" s="15"/>
      <c r="B511" s="20"/>
      <c r="C511" s="25"/>
      <c r="D511" s="253"/>
      <c r="E511" s="127" t="s">
        <v>55</v>
      </c>
      <c r="F511" s="128">
        <f>SUM(F478:F510)</f>
        <v>2406750</v>
      </c>
    </row>
    <row r="512" spans="1:6" ht="12.75">
      <c r="A512" s="15"/>
      <c r="B512" s="20"/>
      <c r="C512" s="25"/>
      <c r="D512" s="253"/>
      <c r="E512" s="127"/>
      <c r="F512" s="129"/>
    </row>
    <row r="513" spans="1:6" ht="12.75">
      <c r="A513" s="30"/>
      <c r="B513" s="31"/>
      <c r="C513" s="33"/>
      <c r="D513" s="254"/>
      <c r="E513" s="130"/>
      <c r="F513" s="131"/>
    </row>
    <row r="514" spans="1:6" ht="12.75">
      <c r="A514" s="36"/>
      <c r="B514" s="37"/>
      <c r="C514" s="39"/>
      <c r="D514" s="255"/>
      <c r="E514" s="42"/>
      <c r="F514" s="40"/>
    </row>
    <row r="515" spans="1:6" ht="12.75">
      <c r="A515" s="15"/>
      <c r="B515" s="20"/>
      <c r="C515" s="41"/>
      <c r="D515" s="253"/>
      <c r="E515" s="127" t="s">
        <v>56</v>
      </c>
      <c r="F515" s="131">
        <f>F511</f>
        <v>2406750</v>
      </c>
    </row>
    <row r="516" spans="1:6" ht="12.75">
      <c r="A516" s="89"/>
      <c r="B516" s="132"/>
      <c r="C516" s="15"/>
      <c r="D516" s="237"/>
      <c r="E516" s="133"/>
      <c r="F516" s="134"/>
    </row>
    <row r="517" spans="1:6" ht="12.75">
      <c r="A517" s="89"/>
      <c r="B517" s="298" t="s">
        <v>424</v>
      </c>
      <c r="C517" s="15"/>
      <c r="D517" s="237"/>
      <c r="E517" s="133">
        <v>0</v>
      </c>
      <c r="F517" s="134"/>
    </row>
    <row r="518" spans="1:6" ht="12.75">
      <c r="A518" s="89"/>
      <c r="B518" s="298"/>
      <c r="C518" s="15"/>
      <c r="D518" s="237"/>
      <c r="E518" s="133">
        <v>0</v>
      </c>
      <c r="F518" s="134"/>
    </row>
    <row r="519" spans="1:6" ht="12.75">
      <c r="A519" s="89" t="s">
        <v>4</v>
      </c>
      <c r="B519" s="132" t="s">
        <v>364</v>
      </c>
      <c r="C519" s="15" t="s">
        <v>143</v>
      </c>
      <c r="D519" s="237"/>
      <c r="E519" s="133">
        <v>4125</v>
      </c>
      <c r="F519" s="134">
        <f>(E519*D519)</f>
        <v>0</v>
      </c>
    </row>
    <row r="520" spans="1:6" ht="12.75">
      <c r="A520" s="89"/>
      <c r="B520" s="298"/>
      <c r="C520" s="15"/>
      <c r="D520" s="237"/>
      <c r="E520" s="133">
        <v>0</v>
      </c>
      <c r="F520" s="134"/>
    </row>
    <row r="521" spans="1:6" ht="12.75">
      <c r="A521" s="89" t="s">
        <v>6</v>
      </c>
      <c r="B521" s="132" t="s">
        <v>425</v>
      </c>
      <c r="C521" s="15" t="s">
        <v>143</v>
      </c>
      <c r="D521" s="237"/>
      <c r="E521" s="133">
        <v>5775</v>
      </c>
      <c r="F521" s="134">
        <f>(E521*D521)</f>
        <v>0</v>
      </c>
    </row>
    <row r="522" spans="1:6" ht="12.75">
      <c r="A522" s="89"/>
      <c r="B522" s="298"/>
      <c r="C522" s="15"/>
      <c r="D522" s="237"/>
      <c r="E522" s="133">
        <v>0</v>
      </c>
      <c r="F522" s="134"/>
    </row>
    <row r="523" spans="1:6" ht="12.75">
      <c r="A523" s="89" t="s">
        <v>7</v>
      </c>
      <c r="B523" s="132" t="s">
        <v>426</v>
      </c>
      <c r="C523" s="15" t="s">
        <v>122</v>
      </c>
      <c r="D523" s="237"/>
      <c r="E523" s="133">
        <v>4125</v>
      </c>
      <c r="F523" s="134">
        <f>(E523*D523)</f>
        <v>0</v>
      </c>
    </row>
    <row r="524" spans="1:6" ht="12.75">
      <c r="A524" s="89"/>
      <c r="B524" s="299"/>
      <c r="C524" s="15"/>
      <c r="D524" s="237"/>
      <c r="E524" s="133">
        <v>0</v>
      </c>
      <c r="F524" s="134"/>
    </row>
    <row r="525" spans="1:6" ht="12.75">
      <c r="A525" s="89" t="s">
        <v>9</v>
      </c>
      <c r="B525" s="132" t="s">
        <v>427</v>
      </c>
      <c r="C525" s="15" t="s">
        <v>122</v>
      </c>
      <c r="D525" s="237"/>
      <c r="E525" s="133">
        <v>5775</v>
      </c>
      <c r="F525" s="134">
        <f>(E525*D525)</f>
        <v>0</v>
      </c>
    </row>
    <row r="526" spans="1:6" ht="12.75">
      <c r="A526" s="89"/>
      <c r="B526" s="299"/>
      <c r="C526" s="15"/>
      <c r="D526" s="237"/>
      <c r="E526" s="133">
        <v>0</v>
      </c>
      <c r="F526" s="134"/>
    </row>
    <row r="527" spans="1:6" ht="12.75">
      <c r="A527" s="89" t="s">
        <v>11</v>
      </c>
      <c r="B527" s="299" t="s">
        <v>428</v>
      </c>
      <c r="C527" s="15" t="s">
        <v>122</v>
      </c>
      <c r="D527" s="237"/>
      <c r="E527" s="133">
        <v>33000</v>
      </c>
      <c r="F527" s="134">
        <f>(E527*D527)</f>
        <v>0</v>
      </c>
    </row>
    <row r="528" spans="1:6" ht="12.75">
      <c r="A528" s="89"/>
      <c r="B528" s="298"/>
      <c r="C528" s="15"/>
      <c r="D528" s="237"/>
      <c r="E528" s="133">
        <v>0</v>
      </c>
      <c r="F528" s="134"/>
    </row>
    <row r="529" spans="1:6" ht="27.75" customHeight="1">
      <c r="A529" s="89" t="s">
        <v>13</v>
      </c>
      <c r="B529" s="299" t="s">
        <v>429</v>
      </c>
      <c r="C529" s="15" t="s">
        <v>122</v>
      </c>
      <c r="D529" s="237"/>
      <c r="E529" s="133">
        <v>452512.5</v>
      </c>
      <c r="F529" s="134">
        <f>(E529*D529)</f>
        <v>0</v>
      </c>
    </row>
    <row r="530" spans="1:6" ht="12.75">
      <c r="A530" s="89"/>
      <c r="B530" s="299"/>
      <c r="C530" s="15"/>
      <c r="D530" s="237"/>
      <c r="E530" s="133">
        <v>0</v>
      </c>
      <c r="F530" s="134"/>
    </row>
    <row r="531" spans="1:6" ht="12.75">
      <c r="A531" s="89" t="s">
        <v>15</v>
      </c>
      <c r="B531" s="299" t="s">
        <v>430</v>
      </c>
      <c r="C531" s="15" t="s">
        <v>122</v>
      </c>
      <c r="D531" s="237"/>
      <c r="E531" s="133">
        <v>15675</v>
      </c>
      <c r="F531" s="134">
        <f>(E531*D531)</f>
        <v>0</v>
      </c>
    </row>
    <row r="532" spans="1:6" ht="12.75">
      <c r="A532" s="89"/>
      <c r="B532" s="299"/>
      <c r="C532" s="15"/>
      <c r="D532" s="237"/>
      <c r="E532" s="133">
        <v>0</v>
      </c>
      <c r="F532" s="134"/>
    </row>
    <row r="533" spans="1:6" ht="12.75">
      <c r="A533" s="89" t="s">
        <v>16</v>
      </c>
      <c r="B533" s="299" t="s">
        <v>431</v>
      </c>
      <c r="C533" s="15" t="s">
        <v>143</v>
      </c>
      <c r="D533" s="237"/>
      <c r="E533" s="133">
        <v>15675</v>
      </c>
      <c r="F533" s="134">
        <f>(E533*D533)</f>
        <v>0</v>
      </c>
    </row>
    <row r="534" spans="1:6" ht="12.75">
      <c r="A534" s="89"/>
      <c r="B534" s="299"/>
      <c r="C534" s="15"/>
      <c r="D534" s="237"/>
      <c r="E534" s="133">
        <v>0</v>
      </c>
      <c r="F534" s="134"/>
    </row>
    <row r="535" spans="1:6" ht="12.75">
      <c r="A535" s="89" t="s">
        <v>17</v>
      </c>
      <c r="B535" s="299" t="s">
        <v>432</v>
      </c>
      <c r="C535" s="15" t="s">
        <v>143</v>
      </c>
      <c r="D535" s="237"/>
      <c r="E535" s="133">
        <v>15675</v>
      </c>
      <c r="F535" s="134">
        <f>(E535*D535)</f>
        <v>0</v>
      </c>
    </row>
    <row r="536" spans="1:6" ht="12.75">
      <c r="A536" s="89"/>
      <c r="B536" s="299"/>
      <c r="C536" s="15"/>
      <c r="D536" s="237"/>
      <c r="E536" s="133">
        <v>0</v>
      </c>
      <c r="F536" s="134"/>
    </row>
    <row r="537" spans="1:6" ht="12.75">
      <c r="A537" s="89" t="s">
        <v>18</v>
      </c>
      <c r="B537" s="299" t="s">
        <v>433</v>
      </c>
      <c r="C537" s="15" t="s">
        <v>143</v>
      </c>
      <c r="D537" s="237"/>
      <c r="E537" s="133">
        <v>15675</v>
      </c>
      <c r="F537" s="134">
        <f>(E537*D537)</f>
        <v>0</v>
      </c>
    </row>
    <row r="538" spans="1:6" ht="12.75">
      <c r="A538" s="89"/>
      <c r="B538" s="299"/>
      <c r="C538" s="15"/>
      <c r="D538" s="237"/>
      <c r="E538" s="133">
        <v>0</v>
      </c>
      <c r="F538" s="134"/>
    </row>
    <row r="539" spans="1:6" ht="12.75">
      <c r="A539" s="167" t="s">
        <v>20</v>
      </c>
      <c r="B539" s="263" t="s">
        <v>357</v>
      </c>
      <c r="C539" s="15"/>
      <c r="D539" s="237"/>
      <c r="E539" s="133">
        <v>0</v>
      </c>
      <c r="F539" s="134"/>
    </row>
    <row r="540" spans="1:6" ht="25.5">
      <c r="A540" s="89"/>
      <c r="B540" s="132" t="s">
        <v>418</v>
      </c>
      <c r="C540" s="15" t="s">
        <v>30</v>
      </c>
      <c r="D540" s="237"/>
      <c r="E540" s="133">
        <v>841250</v>
      </c>
      <c r="F540" s="134">
        <f>(E540)</f>
        <v>841250</v>
      </c>
    </row>
    <row r="541" spans="1:6" ht="12.75">
      <c r="A541" s="89"/>
      <c r="B541" s="299"/>
      <c r="C541" s="15"/>
      <c r="D541" s="237"/>
      <c r="E541" s="133"/>
      <c r="F541" s="134"/>
    </row>
    <row r="542" spans="1:6" ht="12.75">
      <c r="A542" s="157">
        <v>5</v>
      </c>
      <c r="B542" s="263" t="s">
        <v>434</v>
      </c>
      <c r="C542" s="15"/>
      <c r="D542" s="237"/>
      <c r="E542" s="155"/>
      <c r="F542" s="139"/>
    </row>
    <row r="543" spans="1:6" ht="25.5">
      <c r="A543" s="157"/>
      <c r="B543" s="132" t="s">
        <v>435</v>
      </c>
      <c r="C543" s="15"/>
      <c r="D543" s="237"/>
      <c r="E543" s="155"/>
      <c r="F543" s="139"/>
    </row>
    <row r="544" spans="1:6" ht="12.75">
      <c r="A544" s="89"/>
      <c r="B544" s="132"/>
      <c r="C544" s="15"/>
      <c r="D544" s="237"/>
      <c r="E544" s="155"/>
      <c r="F544" s="139"/>
    </row>
    <row r="545" spans="1:6" ht="12.75">
      <c r="A545" s="89"/>
      <c r="B545" s="263" t="s">
        <v>436</v>
      </c>
      <c r="C545" s="15"/>
      <c r="D545" s="237"/>
      <c r="E545" s="155"/>
      <c r="F545" s="139"/>
    </row>
    <row r="546" spans="1:6" ht="38.25" customHeight="1">
      <c r="A546" s="89" t="s">
        <v>21</v>
      </c>
      <c r="B546" s="299" t="s">
        <v>437</v>
      </c>
      <c r="C546" s="15" t="s">
        <v>143</v>
      </c>
      <c r="D546" s="237"/>
      <c r="E546" s="133">
        <v>49500</v>
      </c>
      <c r="F546" s="134">
        <f>D546*E546</f>
        <v>0</v>
      </c>
    </row>
    <row r="547" spans="1:6" ht="16.5" customHeight="1">
      <c r="A547" s="89"/>
      <c r="B547" s="299"/>
      <c r="C547" s="15"/>
      <c r="D547" s="237"/>
      <c r="E547" s="133">
        <v>0</v>
      </c>
      <c r="F547" s="134"/>
    </row>
    <row r="548" spans="1:6" ht="28.5" customHeight="1">
      <c r="A548" s="89" t="s">
        <v>25</v>
      </c>
      <c r="B548" s="299" t="s">
        <v>438</v>
      </c>
      <c r="C548" s="15" t="s">
        <v>143</v>
      </c>
      <c r="D548" s="237"/>
      <c r="E548" s="133">
        <v>74250</v>
      </c>
      <c r="F548" s="134">
        <f>(D548*E548)</f>
        <v>0</v>
      </c>
    </row>
    <row r="549" spans="1:6" ht="12.75">
      <c r="A549" s="89"/>
      <c r="B549" s="299" t="s">
        <v>439</v>
      </c>
      <c r="C549" s="15"/>
      <c r="D549" s="237"/>
      <c r="E549" s="155">
        <v>0</v>
      </c>
      <c r="F549" s="134"/>
    </row>
    <row r="550" spans="1:6" ht="12.75">
      <c r="A550" s="89"/>
      <c r="B550" s="299"/>
      <c r="C550" s="15"/>
      <c r="D550" s="237"/>
      <c r="E550" s="155"/>
      <c r="F550" s="134"/>
    </row>
    <row r="551" spans="1:6" ht="12.75">
      <c r="A551" s="89"/>
      <c r="B551" s="299"/>
      <c r="C551" s="15"/>
      <c r="D551" s="237"/>
      <c r="E551" s="155"/>
      <c r="F551" s="134"/>
    </row>
    <row r="552" spans="1:6" ht="12.75">
      <c r="A552" s="89"/>
      <c r="B552" s="299"/>
      <c r="C552" s="15"/>
      <c r="D552" s="237"/>
      <c r="E552" s="155"/>
      <c r="F552" s="134"/>
    </row>
    <row r="553" spans="1:6" ht="12.75">
      <c r="A553" s="89"/>
      <c r="B553" s="299"/>
      <c r="C553" s="15"/>
      <c r="D553" s="237"/>
      <c r="E553" s="155"/>
      <c r="F553" s="134"/>
    </row>
    <row r="554" spans="1:6" ht="12.75">
      <c r="A554" s="89"/>
      <c r="B554" s="299"/>
      <c r="C554" s="15"/>
      <c r="D554" s="237"/>
      <c r="E554" s="155"/>
      <c r="F554" s="134"/>
    </row>
    <row r="555" spans="1:6" ht="12.75">
      <c r="A555" s="89"/>
      <c r="B555" s="299"/>
      <c r="C555" s="15"/>
      <c r="D555" s="237"/>
      <c r="E555" s="155"/>
      <c r="F555" s="134"/>
    </row>
    <row r="556" spans="1:6" ht="12.75">
      <c r="A556" s="89"/>
      <c r="B556" s="299"/>
      <c r="C556" s="15"/>
      <c r="D556" s="237"/>
      <c r="E556" s="155"/>
      <c r="F556" s="134"/>
    </row>
    <row r="557" spans="1:6" ht="12.75">
      <c r="A557" s="89"/>
      <c r="B557" s="299"/>
      <c r="C557" s="15"/>
      <c r="D557" s="237"/>
      <c r="E557" s="155"/>
      <c r="F557" s="134"/>
    </row>
    <row r="558" spans="1:6" ht="12.75">
      <c r="A558" s="89"/>
      <c r="B558" s="299"/>
      <c r="C558" s="15"/>
      <c r="D558" s="237"/>
      <c r="E558" s="155"/>
      <c r="F558" s="134"/>
    </row>
    <row r="559" spans="1:6" ht="12.75">
      <c r="A559" s="89"/>
      <c r="B559" s="299"/>
      <c r="C559" s="15"/>
      <c r="D559" s="237"/>
      <c r="E559" s="155"/>
      <c r="F559" s="134"/>
    </row>
    <row r="560" spans="1:6" ht="12.75">
      <c r="A560" s="89"/>
      <c r="B560" s="299"/>
      <c r="C560" s="15"/>
      <c r="D560" s="237"/>
      <c r="E560" s="155"/>
      <c r="F560" s="134"/>
    </row>
    <row r="561" spans="1:6" ht="12.75">
      <c r="A561" s="15"/>
      <c r="B561" s="20"/>
      <c r="C561" s="25"/>
      <c r="D561" s="253"/>
      <c r="E561" s="127" t="s">
        <v>55</v>
      </c>
      <c r="F561" s="128">
        <f>SUM(F515:F560)</f>
        <v>3248000</v>
      </c>
    </row>
    <row r="562" spans="1:6" ht="12.75">
      <c r="A562" s="15"/>
      <c r="B562" s="20"/>
      <c r="C562" s="25"/>
      <c r="D562" s="253"/>
      <c r="E562" s="127"/>
      <c r="F562" s="129"/>
    </row>
    <row r="563" spans="1:6" ht="12.75">
      <c r="A563" s="30"/>
      <c r="B563" s="31"/>
      <c r="C563" s="33"/>
      <c r="D563" s="254"/>
      <c r="E563" s="130"/>
      <c r="F563" s="131"/>
    </row>
    <row r="564" spans="1:6" ht="12.75">
      <c r="A564" s="36"/>
      <c r="B564" s="37"/>
      <c r="C564" s="39"/>
      <c r="D564" s="255"/>
      <c r="E564" s="42"/>
      <c r="F564" s="40"/>
    </row>
    <row r="565" spans="1:6" ht="12.75">
      <c r="A565" s="15"/>
      <c r="B565" s="20"/>
      <c r="C565" s="41"/>
      <c r="D565" s="253"/>
      <c r="E565" s="127" t="s">
        <v>56</v>
      </c>
      <c r="F565" s="131">
        <f>F561</f>
        <v>3248000</v>
      </c>
    </row>
    <row r="566" spans="1:6" ht="12.75">
      <c r="A566" s="89"/>
      <c r="B566" s="132"/>
      <c r="C566" s="15"/>
      <c r="D566" s="237"/>
      <c r="E566" s="133"/>
      <c r="F566" s="134"/>
    </row>
    <row r="567" spans="1:6" ht="12.75">
      <c r="A567" s="89" t="s">
        <v>4</v>
      </c>
      <c r="B567" s="298" t="s">
        <v>440</v>
      </c>
      <c r="C567" s="15"/>
      <c r="D567" s="237"/>
      <c r="E567" s="155">
        <v>0</v>
      </c>
      <c r="F567" s="134"/>
    </row>
    <row r="568" spans="1:6" ht="12.75">
      <c r="A568" s="89"/>
      <c r="B568" s="299" t="s">
        <v>441</v>
      </c>
      <c r="C568" s="15"/>
      <c r="D568" s="237"/>
      <c r="E568" s="155">
        <v>0</v>
      </c>
      <c r="F568" s="134"/>
    </row>
    <row r="569" spans="1:6" ht="12.75">
      <c r="A569" s="89"/>
      <c r="B569" s="299" t="s">
        <v>442</v>
      </c>
      <c r="C569" s="15"/>
      <c r="D569" s="237"/>
      <c r="E569" s="155">
        <v>0</v>
      </c>
      <c r="F569" s="134"/>
    </row>
    <row r="570" spans="1:6" ht="12.75">
      <c r="A570" s="89"/>
      <c r="B570" s="299" t="s">
        <v>443</v>
      </c>
      <c r="C570" s="15"/>
      <c r="D570" s="237"/>
      <c r="E570" s="155">
        <v>0</v>
      </c>
      <c r="F570" s="134"/>
    </row>
    <row r="571" spans="1:6" ht="12.75">
      <c r="A571" s="89"/>
      <c r="B571" s="299" t="s">
        <v>444</v>
      </c>
      <c r="C571" s="15"/>
      <c r="D571" s="237"/>
      <c r="E571" s="155">
        <v>0</v>
      </c>
      <c r="F571" s="134"/>
    </row>
    <row r="572" spans="1:6" ht="12.75">
      <c r="A572" s="89"/>
      <c r="B572" s="299" t="s">
        <v>445</v>
      </c>
      <c r="C572" s="15"/>
      <c r="D572" s="237"/>
      <c r="E572" s="155">
        <v>0</v>
      </c>
      <c r="F572" s="134"/>
    </row>
    <row r="573" spans="1:6" ht="12.75">
      <c r="A573" s="89"/>
      <c r="B573" s="299" t="s">
        <v>446</v>
      </c>
      <c r="C573" s="15"/>
      <c r="D573" s="237"/>
      <c r="E573" s="155">
        <v>0</v>
      </c>
      <c r="F573" s="134"/>
    </row>
    <row r="574" spans="1:6" ht="12.75">
      <c r="A574" s="89"/>
      <c r="B574" s="299" t="s">
        <v>447</v>
      </c>
      <c r="C574" s="15"/>
      <c r="D574" s="237"/>
      <c r="E574" s="155">
        <v>0</v>
      </c>
      <c r="F574" s="134"/>
    </row>
    <row r="575" spans="1:6" ht="12.75">
      <c r="A575" s="89"/>
      <c r="B575" s="299" t="s">
        <v>448</v>
      </c>
      <c r="C575" s="15" t="s">
        <v>143</v>
      </c>
      <c r="D575" s="237"/>
      <c r="E575" s="133">
        <v>247500</v>
      </c>
      <c r="F575" s="134">
        <f>(D575*E575)</f>
        <v>0</v>
      </c>
    </row>
    <row r="576" spans="1:6" ht="12.75">
      <c r="A576" s="89"/>
      <c r="B576" s="299" t="s">
        <v>449</v>
      </c>
      <c r="C576" s="15"/>
      <c r="D576" s="237"/>
      <c r="E576" s="155">
        <v>0</v>
      </c>
      <c r="F576" s="134"/>
    </row>
    <row r="577" spans="1:6" ht="12.75">
      <c r="A577" s="89"/>
      <c r="B577" s="299"/>
      <c r="C577" s="15"/>
      <c r="D577" s="237"/>
      <c r="E577" s="155">
        <v>0</v>
      </c>
      <c r="F577" s="134"/>
    </row>
    <row r="578" spans="1:6" ht="12.75">
      <c r="A578" s="89"/>
      <c r="B578" s="298" t="s">
        <v>450</v>
      </c>
      <c r="C578" s="15"/>
      <c r="D578" s="237"/>
      <c r="E578" s="155">
        <v>0</v>
      </c>
      <c r="F578" s="134"/>
    </row>
    <row r="579" spans="1:6" ht="78.75" customHeight="1">
      <c r="A579" s="89"/>
      <c r="B579" s="299" t="s">
        <v>451</v>
      </c>
      <c r="C579" s="15"/>
      <c r="D579" s="237"/>
      <c r="E579" s="155">
        <v>0</v>
      </c>
      <c r="F579" s="134"/>
    </row>
    <row r="580" spans="1:6" ht="12.75">
      <c r="A580" s="89" t="s">
        <v>6</v>
      </c>
      <c r="B580" s="299" t="s">
        <v>310</v>
      </c>
      <c r="C580" s="15" t="s">
        <v>131</v>
      </c>
      <c r="D580" s="237"/>
      <c r="E580" s="155">
        <v>2887.5</v>
      </c>
      <c r="F580" s="134">
        <f>(D580*E580)</f>
        <v>0</v>
      </c>
    </row>
    <row r="581" spans="1:6" ht="12.75">
      <c r="A581" s="89"/>
      <c r="B581" s="132"/>
      <c r="C581" s="15"/>
      <c r="D581" s="237"/>
      <c r="E581" s="155">
        <v>0</v>
      </c>
      <c r="F581" s="134"/>
    </row>
    <row r="582" spans="1:6" ht="12.75">
      <c r="A582" s="89" t="s">
        <v>7</v>
      </c>
      <c r="B582" s="299" t="s">
        <v>452</v>
      </c>
      <c r="C582" s="15" t="s">
        <v>131</v>
      </c>
      <c r="D582" s="237"/>
      <c r="E582" s="155">
        <v>9075</v>
      </c>
      <c r="F582" s="134">
        <f>(D582*E582)</f>
        <v>0</v>
      </c>
    </row>
    <row r="583" spans="1:6" ht="12.75">
      <c r="A583" s="89"/>
      <c r="B583" s="132"/>
      <c r="C583" s="15"/>
      <c r="D583" s="237"/>
      <c r="E583" s="155">
        <v>0</v>
      </c>
      <c r="F583" s="134"/>
    </row>
    <row r="584" spans="1:6" ht="12.75">
      <c r="A584" s="89"/>
      <c r="B584" s="298" t="s">
        <v>363</v>
      </c>
      <c r="C584" s="15"/>
      <c r="D584" s="237"/>
      <c r="E584" s="155">
        <v>0</v>
      </c>
      <c r="F584" s="134"/>
    </row>
    <row r="585" spans="1:6" ht="12.75">
      <c r="A585" s="89" t="s">
        <v>9</v>
      </c>
      <c r="B585" s="299" t="s">
        <v>453</v>
      </c>
      <c r="C585" s="15" t="s">
        <v>143</v>
      </c>
      <c r="D585" s="237"/>
      <c r="E585" s="155">
        <v>2062.5</v>
      </c>
      <c r="F585" s="134">
        <f>(D585*E585)</f>
        <v>0</v>
      </c>
    </row>
    <row r="586" spans="1:6" ht="12.75">
      <c r="A586" s="89"/>
      <c r="B586" s="299"/>
      <c r="C586" s="15"/>
      <c r="D586" s="237"/>
      <c r="E586" s="155">
        <v>0</v>
      </c>
      <c r="F586" s="134"/>
    </row>
    <row r="587" spans="1:6" ht="12.75">
      <c r="A587" s="89" t="s">
        <v>11</v>
      </c>
      <c r="B587" s="299" t="s">
        <v>364</v>
      </c>
      <c r="C587" s="15" t="s">
        <v>143</v>
      </c>
      <c r="D587" s="237"/>
      <c r="E587" s="155">
        <v>3712.5</v>
      </c>
      <c r="F587" s="134">
        <f>(D587*E587)</f>
        <v>0</v>
      </c>
    </row>
    <row r="588" spans="1:6" ht="12.75">
      <c r="A588" s="89"/>
      <c r="B588" s="299"/>
      <c r="C588" s="15"/>
      <c r="D588" s="237"/>
      <c r="E588" s="155">
        <v>0</v>
      </c>
      <c r="F588" s="134"/>
    </row>
    <row r="589" spans="1:6" ht="12.75">
      <c r="A589" s="89"/>
      <c r="B589" s="263" t="s">
        <v>454</v>
      </c>
      <c r="C589" s="15"/>
      <c r="D589" s="237"/>
      <c r="E589" s="155">
        <v>0</v>
      </c>
      <c r="F589" s="134"/>
    </row>
    <row r="590" spans="1:6" ht="12.75">
      <c r="A590" s="89" t="s">
        <v>13</v>
      </c>
      <c r="B590" s="132" t="s">
        <v>455</v>
      </c>
      <c r="C590" s="15" t="s">
        <v>143</v>
      </c>
      <c r="D590" s="237"/>
      <c r="E590" s="155">
        <v>2475</v>
      </c>
      <c r="F590" s="134">
        <f>(D590*E590)</f>
        <v>0</v>
      </c>
    </row>
    <row r="591" spans="1:6" ht="12.75">
      <c r="A591" s="89"/>
      <c r="B591" s="132"/>
      <c r="C591" s="15"/>
      <c r="D591" s="237"/>
      <c r="E591" s="155">
        <v>0</v>
      </c>
      <c r="F591" s="134"/>
    </row>
    <row r="592" spans="1:6" ht="12.75">
      <c r="A592" s="89" t="s">
        <v>15</v>
      </c>
      <c r="B592" s="132" t="s">
        <v>456</v>
      </c>
      <c r="C592" s="15" t="s">
        <v>143</v>
      </c>
      <c r="D592" s="237"/>
      <c r="E592" s="155">
        <v>2475</v>
      </c>
      <c r="F592" s="134">
        <f>(D592*E592)</f>
        <v>0</v>
      </c>
    </row>
    <row r="593" spans="1:6" ht="12.75">
      <c r="A593" s="89"/>
      <c r="B593" s="132"/>
      <c r="C593" s="15"/>
      <c r="D593" s="237"/>
      <c r="E593" s="155">
        <v>0</v>
      </c>
      <c r="F593" s="134"/>
    </row>
    <row r="594" spans="1:6" ht="12.75">
      <c r="A594" s="89" t="s">
        <v>16</v>
      </c>
      <c r="B594" s="132" t="s">
        <v>457</v>
      </c>
      <c r="C594" s="15" t="s">
        <v>143</v>
      </c>
      <c r="D594" s="237"/>
      <c r="E594" s="155">
        <v>2475</v>
      </c>
      <c r="F594" s="134">
        <f>(D594*E594)</f>
        <v>0</v>
      </c>
    </row>
    <row r="595" spans="1:6" ht="12.75">
      <c r="A595" s="89"/>
      <c r="B595" s="296"/>
      <c r="C595" s="15"/>
      <c r="D595" s="237"/>
      <c r="E595" s="155">
        <v>0</v>
      </c>
      <c r="F595" s="134"/>
    </row>
    <row r="596" spans="1:6" ht="12.75">
      <c r="A596" s="89"/>
      <c r="B596" s="298" t="s">
        <v>458</v>
      </c>
      <c r="C596" s="15"/>
      <c r="D596" s="237"/>
      <c r="E596" s="155">
        <v>0</v>
      </c>
      <c r="F596" s="134"/>
    </row>
    <row r="597" spans="1:6" ht="12.75">
      <c r="A597" s="89" t="s">
        <v>17</v>
      </c>
      <c r="B597" s="299" t="s">
        <v>459</v>
      </c>
      <c r="C597" s="15" t="s">
        <v>143</v>
      </c>
      <c r="D597" s="237"/>
      <c r="E597" s="155">
        <v>28875</v>
      </c>
      <c r="F597" s="134">
        <f>(D597*E597)</f>
        <v>0</v>
      </c>
    </row>
    <row r="598" spans="1:6" ht="12.75">
      <c r="A598" s="89"/>
      <c r="B598" s="299"/>
      <c r="C598" s="15"/>
      <c r="D598" s="237"/>
      <c r="E598" s="155">
        <v>0</v>
      </c>
      <c r="F598" s="134"/>
    </row>
    <row r="599" spans="1:6" ht="12.75">
      <c r="A599" s="89" t="s">
        <v>18</v>
      </c>
      <c r="B599" s="299" t="s">
        <v>317</v>
      </c>
      <c r="C599" s="15" t="s">
        <v>143</v>
      </c>
      <c r="D599" s="237"/>
      <c r="E599" s="155">
        <v>10725</v>
      </c>
      <c r="F599" s="134">
        <f>(D599*E599)</f>
        <v>0</v>
      </c>
    </row>
    <row r="600" spans="1:6" ht="12.75">
      <c r="A600" s="89"/>
      <c r="B600" s="299"/>
      <c r="C600" s="15"/>
      <c r="D600" s="237"/>
      <c r="E600" s="155">
        <v>0</v>
      </c>
      <c r="F600" s="134"/>
    </row>
    <row r="601" spans="1:6" ht="12.75">
      <c r="A601" s="89"/>
      <c r="B601" s="298" t="s">
        <v>460</v>
      </c>
      <c r="C601" s="15"/>
      <c r="D601" s="237"/>
      <c r="E601" s="155">
        <v>0</v>
      </c>
      <c r="F601" s="134"/>
    </row>
    <row r="602" spans="1:6" ht="12.75">
      <c r="A602" s="89" t="s">
        <v>20</v>
      </c>
      <c r="B602" s="299" t="s">
        <v>459</v>
      </c>
      <c r="C602" s="15" t="s">
        <v>143</v>
      </c>
      <c r="D602" s="237"/>
      <c r="E602" s="155">
        <v>28875</v>
      </c>
      <c r="F602" s="134">
        <f>(D602*E602)</f>
        <v>0</v>
      </c>
    </row>
    <row r="603" spans="1:6" ht="12.75">
      <c r="A603" s="89"/>
      <c r="B603" s="296"/>
      <c r="C603" s="15"/>
      <c r="D603" s="237"/>
      <c r="E603" s="155"/>
      <c r="F603" s="139"/>
    </row>
    <row r="604" spans="1:6" ht="12.75">
      <c r="A604" s="89"/>
      <c r="B604" s="298" t="s">
        <v>461</v>
      </c>
      <c r="C604" s="15"/>
      <c r="D604" s="237"/>
      <c r="E604" s="155"/>
      <c r="F604" s="134"/>
    </row>
    <row r="605" spans="1:6" ht="12.75">
      <c r="A605" s="89" t="s">
        <v>21</v>
      </c>
      <c r="B605" s="299" t="s">
        <v>462</v>
      </c>
      <c r="C605" s="15" t="s">
        <v>143</v>
      </c>
      <c r="D605" s="237"/>
      <c r="E605" s="155">
        <v>2887.5</v>
      </c>
      <c r="F605" s="134">
        <f>(D605*E605)</f>
        <v>0</v>
      </c>
    </row>
    <row r="606" spans="1:6" ht="12.75">
      <c r="A606" s="89"/>
      <c r="B606" s="299"/>
      <c r="C606" s="15"/>
      <c r="D606" s="237"/>
      <c r="E606" s="155">
        <v>0</v>
      </c>
      <c r="F606" s="134"/>
    </row>
    <row r="607" spans="1:6" ht="12.75">
      <c r="A607" s="89" t="s">
        <v>25</v>
      </c>
      <c r="B607" s="299" t="s">
        <v>463</v>
      </c>
      <c r="C607" s="15" t="s">
        <v>143</v>
      </c>
      <c r="D607" s="237"/>
      <c r="E607" s="155">
        <v>1650</v>
      </c>
      <c r="F607" s="134">
        <f>(D607*E607)</f>
        <v>0</v>
      </c>
    </row>
    <row r="608" spans="1:6" ht="12.75">
      <c r="A608" s="89"/>
      <c r="B608" s="299"/>
      <c r="C608" s="15"/>
      <c r="D608" s="237"/>
      <c r="E608" s="155"/>
      <c r="F608" s="134"/>
    </row>
    <row r="609" spans="1:6" ht="12.75">
      <c r="A609" s="89"/>
      <c r="B609" s="299"/>
      <c r="C609" s="15"/>
      <c r="D609" s="237"/>
      <c r="E609" s="155"/>
      <c r="F609" s="134"/>
    </row>
    <row r="610" spans="1:6" ht="12.75">
      <c r="A610" s="89"/>
      <c r="B610" s="299"/>
      <c r="C610" s="15"/>
      <c r="D610" s="237"/>
      <c r="E610" s="155"/>
      <c r="F610" s="134"/>
    </row>
    <row r="611" spans="1:6" ht="12.75">
      <c r="A611" s="89"/>
      <c r="B611" s="299"/>
      <c r="C611" s="15"/>
      <c r="D611" s="237"/>
      <c r="E611" s="155"/>
      <c r="F611" s="134"/>
    </row>
    <row r="612" spans="1:6" ht="12.75">
      <c r="A612" s="89"/>
      <c r="B612" s="299"/>
      <c r="C612" s="15"/>
      <c r="D612" s="237"/>
      <c r="E612" s="155">
        <v>0</v>
      </c>
      <c r="F612" s="134"/>
    </row>
    <row r="613" spans="1:6" ht="12.75">
      <c r="A613" s="15"/>
      <c r="B613" s="20"/>
      <c r="C613" s="25"/>
      <c r="D613" s="253"/>
      <c r="E613" s="127" t="s">
        <v>55</v>
      </c>
      <c r="F613" s="128">
        <f>SUM(F565:F612)</f>
        <v>3248000</v>
      </c>
    </row>
    <row r="614" spans="1:6" ht="12.75">
      <c r="A614" s="15"/>
      <c r="B614" s="20"/>
      <c r="C614" s="25"/>
      <c r="D614" s="253"/>
      <c r="E614" s="127"/>
      <c r="F614" s="129"/>
    </row>
    <row r="615" spans="1:6" ht="12.75">
      <c r="A615" s="30"/>
      <c r="B615" s="31"/>
      <c r="C615" s="33"/>
      <c r="D615" s="254"/>
      <c r="E615" s="130"/>
      <c r="F615" s="131"/>
    </row>
    <row r="616" spans="1:6" ht="12.75">
      <c r="A616" s="36"/>
      <c r="B616" s="37"/>
      <c r="C616" s="39"/>
      <c r="D616" s="255"/>
      <c r="E616" s="42"/>
      <c r="F616" s="40"/>
    </row>
    <row r="617" spans="1:6" ht="12.75">
      <c r="A617" s="15"/>
      <c r="B617" s="20"/>
      <c r="C617" s="41"/>
      <c r="D617" s="253"/>
      <c r="E617" s="127" t="s">
        <v>56</v>
      </c>
      <c r="F617" s="131">
        <f>F613</f>
        <v>3248000</v>
      </c>
    </row>
    <row r="618" spans="1:6" ht="12.75">
      <c r="A618" s="89"/>
      <c r="B618" s="132"/>
      <c r="C618" s="15"/>
      <c r="D618" s="237"/>
      <c r="E618" s="133"/>
      <c r="F618" s="134"/>
    </row>
    <row r="619" spans="1:6" ht="12.75">
      <c r="A619" s="89"/>
      <c r="B619" s="298" t="s">
        <v>344</v>
      </c>
      <c r="C619" s="15"/>
      <c r="D619" s="237"/>
      <c r="E619" s="155">
        <v>0</v>
      </c>
      <c r="F619" s="134"/>
    </row>
    <row r="620" spans="1:6" ht="12.75">
      <c r="A620" s="89" t="s">
        <v>4</v>
      </c>
      <c r="B620" s="299" t="s">
        <v>462</v>
      </c>
      <c r="C620" s="15" t="s">
        <v>143</v>
      </c>
      <c r="D620" s="237"/>
      <c r="E620" s="155">
        <v>825</v>
      </c>
      <c r="F620" s="134">
        <f>(D620*E620)</f>
        <v>0</v>
      </c>
    </row>
    <row r="621" spans="1:6" ht="12.75">
      <c r="A621" s="89"/>
      <c r="B621" s="299"/>
      <c r="C621" s="15"/>
      <c r="D621" s="237"/>
      <c r="E621" s="155">
        <v>0</v>
      </c>
      <c r="F621" s="134"/>
    </row>
    <row r="622" spans="1:6" ht="12.75">
      <c r="A622" s="89" t="s">
        <v>6</v>
      </c>
      <c r="B622" s="299" t="s">
        <v>463</v>
      </c>
      <c r="C622" s="15" t="s">
        <v>143</v>
      </c>
      <c r="D622" s="237"/>
      <c r="E622" s="155">
        <v>495</v>
      </c>
      <c r="F622" s="134">
        <f>(D622*E622)</f>
        <v>0</v>
      </c>
    </row>
    <row r="623" spans="1:6" ht="12.75">
      <c r="A623" s="89"/>
      <c r="B623" s="299"/>
      <c r="C623" s="297"/>
      <c r="D623" s="237"/>
      <c r="E623" s="155">
        <v>0</v>
      </c>
      <c r="F623" s="134"/>
    </row>
    <row r="624" spans="1:6" ht="12.75">
      <c r="A624" s="189"/>
      <c r="B624" s="298" t="s">
        <v>464</v>
      </c>
      <c r="C624" s="15"/>
      <c r="D624" s="237"/>
      <c r="E624" s="155">
        <v>0</v>
      </c>
      <c r="F624" s="134"/>
    </row>
    <row r="625" spans="1:6" ht="12.75">
      <c r="A625" s="89" t="s">
        <v>7</v>
      </c>
      <c r="B625" s="299" t="s">
        <v>465</v>
      </c>
      <c r="C625" s="15"/>
      <c r="D625" s="237"/>
      <c r="E625" s="155">
        <v>0</v>
      </c>
      <c r="F625" s="134"/>
    </row>
    <row r="626" spans="1:6" ht="12.75">
      <c r="A626" s="89"/>
      <c r="B626" s="299" t="s">
        <v>466</v>
      </c>
      <c r="C626" s="15"/>
      <c r="D626" s="237"/>
      <c r="E626" s="155">
        <v>0</v>
      </c>
      <c r="F626" s="134"/>
    </row>
    <row r="627" spans="1:6" ht="12.75">
      <c r="A627" s="89"/>
      <c r="B627" s="299" t="s">
        <v>467</v>
      </c>
      <c r="C627" s="15"/>
      <c r="D627" s="237"/>
      <c r="E627" s="155">
        <v>0</v>
      </c>
      <c r="F627" s="134"/>
    </row>
    <row r="628" spans="1:6" ht="14.25" customHeight="1">
      <c r="A628" s="89"/>
      <c r="B628" s="299" t="s">
        <v>468</v>
      </c>
      <c r="C628" s="15"/>
      <c r="D628" s="237"/>
      <c r="E628" s="155">
        <v>0</v>
      </c>
      <c r="F628" s="134"/>
    </row>
    <row r="629" spans="1:6" ht="14.25" customHeight="1">
      <c r="A629" s="89"/>
      <c r="B629" s="299" t="s">
        <v>469</v>
      </c>
      <c r="C629" s="15"/>
      <c r="D629" s="237"/>
      <c r="E629" s="155">
        <v>0</v>
      </c>
      <c r="F629" s="134"/>
    </row>
    <row r="630" spans="1:6" ht="14.25" customHeight="1">
      <c r="A630" s="89"/>
      <c r="B630" s="299" t="s">
        <v>470</v>
      </c>
      <c r="C630" s="15"/>
      <c r="D630" s="237"/>
      <c r="E630" s="155">
        <v>0</v>
      </c>
      <c r="F630" s="134"/>
    </row>
    <row r="631" spans="1:6" ht="14.25" customHeight="1">
      <c r="A631" s="89"/>
      <c r="B631" s="299" t="s">
        <v>471</v>
      </c>
      <c r="C631" s="15" t="s">
        <v>472</v>
      </c>
      <c r="D631" s="237"/>
      <c r="E631" s="155">
        <v>4537500</v>
      </c>
      <c r="F631" s="134">
        <f>(D631*E631)</f>
        <v>0</v>
      </c>
    </row>
    <row r="632" spans="1:6" ht="14.25" customHeight="1">
      <c r="A632" s="89"/>
      <c r="B632" s="299"/>
      <c r="C632" s="15"/>
      <c r="D632" s="237"/>
      <c r="E632" s="155">
        <v>0</v>
      </c>
      <c r="F632" s="134"/>
    </row>
    <row r="633" spans="1:6" ht="14.25" customHeight="1">
      <c r="A633" s="89" t="s">
        <v>9</v>
      </c>
      <c r="B633" s="310" t="s">
        <v>473</v>
      </c>
      <c r="C633" s="15"/>
      <c r="D633" s="237"/>
      <c r="E633" s="155">
        <v>0</v>
      </c>
      <c r="F633" s="134"/>
    </row>
    <row r="634" spans="1:6" ht="81" customHeight="1">
      <c r="A634" s="89"/>
      <c r="B634" s="132" t="s">
        <v>474</v>
      </c>
      <c r="C634" s="15" t="s">
        <v>143</v>
      </c>
      <c r="D634" s="237"/>
      <c r="E634" s="155">
        <v>825000</v>
      </c>
      <c r="F634" s="134">
        <f>(D634*E634)</f>
        <v>0</v>
      </c>
    </row>
    <row r="635" spans="1:6" ht="12" customHeight="1">
      <c r="A635" s="89"/>
      <c r="B635" s="299"/>
      <c r="C635" s="15"/>
      <c r="D635" s="237"/>
      <c r="E635" s="155">
        <v>0</v>
      </c>
      <c r="F635" s="134"/>
    </row>
    <row r="636" spans="1:6" ht="15" customHeight="1">
      <c r="A636" s="179" t="s">
        <v>11</v>
      </c>
      <c r="B636" s="310" t="s">
        <v>475</v>
      </c>
      <c r="C636" s="15"/>
      <c r="D636" s="237"/>
      <c r="E636" s="122">
        <v>0</v>
      </c>
      <c r="F636" s="134"/>
    </row>
    <row r="637" spans="1:6" ht="12.75">
      <c r="A637" s="167"/>
      <c r="B637" s="299" t="s">
        <v>476</v>
      </c>
      <c r="C637" s="15" t="s">
        <v>30</v>
      </c>
      <c r="D637" s="237"/>
      <c r="E637" s="155">
        <v>82500</v>
      </c>
      <c r="F637" s="134">
        <f>(E637)</f>
        <v>82500</v>
      </c>
    </row>
    <row r="638" spans="1:6" ht="12.75">
      <c r="A638" s="167"/>
      <c r="B638" s="299"/>
      <c r="C638" s="15"/>
      <c r="D638" s="237"/>
      <c r="E638" s="155">
        <v>0</v>
      </c>
      <c r="F638" s="134"/>
    </row>
    <row r="639" spans="1:6" ht="27" customHeight="1">
      <c r="A639" s="89" t="s">
        <v>13</v>
      </c>
      <c r="B639" s="299" t="s">
        <v>477</v>
      </c>
      <c r="C639" s="15" t="s">
        <v>30</v>
      </c>
      <c r="D639" s="237"/>
      <c r="E639" s="155">
        <v>165000</v>
      </c>
      <c r="F639" s="134">
        <f>(E639)</f>
        <v>165000</v>
      </c>
    </row>
    <row r="640" spans="1:6" ht="12" customHeight="1">
      <c r="A640" s="89"/>
      <c r="B640" s="299"/>
      <c r="C640" s="15"/>
      <c r="D640" s="237"/>
      <c r="E640" s="155">
        <v>0</v>
      </c>
      <c r="F640" s="134"/>
    </row>
    <row r="641" spans="1:6" ht="12.75">
      <c r="A641" s="89" t="s">
        <v>15</v>
      </c>
      <c r="B641" s="310" t="s">
        <v>357</v>
      </c>
      <c r="C641" s="15"/>
      <c r="D641" s="237"/>
      <c r="E641" s="155">
        <v>0</v>
      </c>
      <c r="F641" s="134"/>
    </row>
    <row r="642" spans="1:6" ht="25.5">
      <c r="A642" s="89"/>
      <c r="B642" s="299" t="s">
        <v>478</v>
      </c>
      <c r="C642" s="15" t="s">
        <v>30</v>
      </c>
      <c r="D642" s="237"/>
      <c r="E642" s="155">
        <v>841250</v>
      </c>
      <c r="F642" s="134">
        <f>(E642)</f>
        <v>841250</v>
      </c>
    </row>
    <row r="643" spans="1:6" ht="12.75">
      <c r="A643" s="89"/>
      <c r="B643" s="299"/>
      <c r="C643" s="15"/>
      <c r="D643" s="237"/>
      <c r="E643" s="155"/>
      <c r="F643" s="134"/>
    </row>
    <row r="644" spans="1:6" ht="12.75">
      <c r="A644" s="89"/>
      <c r="B644" s="299"/>
      <c r="C644" s="15"/>
      <c r="D644" s="237"/>
      <c r="E644" s="155"/>
      <c r="F644" s="134"/>
    </row>
    <row r="645" spans="1:6" ht="12.75">
      <c r="A645" s="89"/>
      <c r="B645" s="299"/>
      <c r="C645" s="15"/>
      <c r="D645" s="237"/>
      <c r="E645" s="155"/>
      <c r="F645" s="134"/>
    </row>
    <row r="646" spans="1:6" ht="12.75">
      <c r="A646" s="89"/>
      <c r="B646" s="299"/>
      <c r="C646" s="15"/>
      <c r="D646" s="237"/>
      <c r="E646" s="155"/>
      <c r="F646" s="134"/>
    </row>
    <row r="647" spans="1:6" ht="12.75">
      <c r="A647" s="89"/>
      <c r="B647" s="299"/>
      <c r="C647" s="15"/>
      <c r="D647" s="237"/>
      <c r="E647" s="155"/>
      <c r="F647" s="134"/>
    </row>
    <row r="648" spans="1:6" ht="12.75">
      <c r="A648" s="89"/>
      <c r="B648" s="299"/>
      <c r="C648" s="15"/>
      <c r="D648" s="237"/>
      <c r="E648" s="155"/>
      <c r="F648" s="134"/>
    </row>
    <row r="649" spans="1:6" ht="12.75">
      <c r="A649" s="89"/>
      <c r="B649" s="299"/>
      <c r="C649" s="15"/>
      <c r="D649" s="237"/>
      <c r="E649" s="155"/>
      <c r="F649" s="134"/>
    </row>
    <row r="650" spans="1:6" ht="12.75">
      <c r="A650" s="89"/>
      <c r="B650" s="299"/>
      <c r="C650" s="15"/>
      <c r="D650" s="237"/>
      <c r="E650" s="155"/>
      <c r="F650" s="134"/>
    </row>
    <row r="651" spans="1:6" ht="12.75">
      <c r="A651" s="89"/>
      <c r="B651" s="299"/>
      <c r="C651" s="15"/>
      <c r="D651" s="237"/>
      <c r="E651" s="155"/>
      <c r="F651" s="134"/>
    </row>
    <row r="652" spans="1:6" ht="12.75">
      <c r="A652" s="89"/>
      <c r="B652" s="299"/>
      <c r="C652" s="15"/>
      <c r="D652" s="237"/>
      <c r="E652" s="155"/>
      <c r="F652" s="134"/>
    </row>
    <row r="653" spans="1:6" ht="12.75">
      <c r="A653" s="89"/>
      <c r="B653" s="299"/>
      <c r="C653" s="15"/>
      <c r="D653" s="237"/>
      <c r="E653" s="155"/>
      <c r="F653" s="134"/>
    </row>
    <row r="654" spans="1:6" ht="12.75">
      <c r="A654" s="89"/>
      <c r="B654" s="299"/>
      <c r="C654" s="15"/>
      <c r="D654" s="237"/>
      <c r="E654" s="155"/>
      <c r="F654" s="134"/>
    </row>
    <row r="655" spans="1:6" ht="12.75">
      <c r="A655" s="89"/>
      <c r="B655" s="299"/>
      <c r="C655" s="15"/>
      <c r="D655" s="237"/>
      <c r="E655" s="155"/>
      <c r="F655" s="134"/>
    </row>
    <row r="656" spans="1:6" ht="12.75">
      <c r="A656" s="89"/>
      <c r="B656" s="299"/>
      <c r="C656" s="15"/>
      <c r="D656" s="237"/>
      <c r="E656" s="155"/>
      <c r="F656" s="134"/>
    </row>
    <row r="657" spans="1:6" ht="12.75">
      <c r="A657" s="89"/>
      <c r="B657" s="299"/>
      <c r="C657" s="15"/>
      <c r="D657" s="237"/>
      <c r="E657" s="155"/>
      <c r="F657" s="134"/>
    </row>
    <row r="658" spans="1:6" ht="12.75">
      <c r="A658" s="89"/>
      <c r="B658" s="299"/>
      <c r="C658" s="15"/>
      <c r="D658" s="237"/>
      <c r="E658" s="155"/>
      <c r="F658" s="134"/>
    </row>
    <row r="659" spans="1:6" ht="12.75">
      <c r="A659" s="89"/>
      <c r="B659" s="299"/>
      <c r="C659" s="15"/>
      <c r="D659" s="237"/>
      <c r="E659" s="155"/>
      <c r="F659" s="134"/>
    </row>
    <row r="660" spans="1:6" ht="12.75">
      <c r="A660" s="89"/>
      <c r="B660" s="299"/>
      <c r="C660" s="15"/>
      <c r="D660" s="237"/>
      <c r="E660" s="155"/>
      <c r="F660" s="134"/>
    </row>
    <row r="661" spans="1:6" ht="12.75">
      <c r="A661" s="89"/>
      <c r="B661" s="299"/>
      <c r="C661" s="15"/>
      <c r="D661" s="237"/>
      <c r="E661" s="155"/>
      <c r="F661" s="134"/>
    </row>
    <row r="662" spans="1:6" ht="12.75">
      <c r="A662" s="15"/>
      <c r="B662" s="20"/>
      <c r="C662" s="25"/>
      <c r="D662" s="253"/>
      <c r="E662" s="127" t="s">
        <v>55</v>
      </c>
      <c r="F662" s="128">
        <f>SUM(F617:F661)</f>
        <v>4336750</v>
      </c>
    </row>
    <row r="663" spans="1:6" ht="12.75">
      <c r="A663" s="15"/>
      <c r="B663" s="20"/>
      <c r="C663" s="25"/>
      <c r="D663" s="253"/>
      <c r="E663" s="127"/>
      <c r="F663" s="129"/>
    </row>
    <row r="664" spans="1:6" ht="12.75">
      <c r="A664" s="30"/>
      <c r="B664" s="31"/>
      <c r="C664" s="33"/>
      <c r="D664" s="254"/>
      <c r="E664" s="130"/>
      <c r="F664" s="131"/>
    </row>
    <row r="665" spans="1:6" ht="12.75">
      <c r="A665" s="36"/>
      <c r="B665" s="37"/>
      <c r="C665" s="39"/>
      <c r="D665" s="255"/>
      <c r="E665" s="42"/>
      <c r="F665" s="40"/>
    </row>
    <row r="666" spans="1:6" ht="12.75">
      <c r="A666" s="15"/>
      <c r="B666" s="20"/>
      <c r="C666" s="41"/>
      <c r="D666" s="253"/>
      <c r="E666" s="127" t="s">
        <v>56</v>
      </c>
      <c r="F666" s="131">
        <f>F662</f>
        <v>4336750</v>
      </c>
    </row>
    <row r="667" spans="1:6" ht="12.75">
      <c r="A667" s="157">
        <v>6</v>
      </c>
      <c r="B667" s="263" t="s">
        <v>479</v>
      </c>
      <c r="C667" s="20"/>
      <c r="D667" s="237"/>
      <c r="E667" s="138"/>
      <c r="F667" s="139"/>
    </row>
    <row r="668" spans="1:6" ht="25.5">
      <c r="A668" s="89"/>
      <c r="B668" s="19" t="s">
        <v>480</v>
      </c>
      <c r="C668" s="20"/>
      <c r="D668" s="237"/>
      <c r="E668" s="138"/>
      <c r="F668" s="139"/>
    </row>
    <row r="669" spans="1:6" ht="12" customHeight="1">
      <c r="A669" s="89"/>
      <c r="B669" s="263" t="s">
        <v>304</v>
      </c>
      <c r="C669" s="20"/>
      <c r="D669" s="237"/>
      <c r="E669" s="138"/>
      <c r="F669" s="139"/>
    </row>
    <row r="670" spans="1:6" ht="12.75">
      <c r="A670" s="89" t="s">
        <v>107</v>
      </c>
      <c r="B670" s="132" t="s">
        <v>481</v>
      </c>
      <c r="C670" s="15" t="s">
        <v>131</v>
      </c>
      <c r="D670" s="237"/>
      <c r="E670" s="138">
        <v>17425</v>
      </c>
      <c r="F670" s="139">
        <f>(D670*E670)</f>
        <v>0</v>
      </c>
    </row>
    <row r="671" spans="1:6" ht="7.5" customHeight="1">
      <c r="A671" s="89"/>
      <c r="B671" s="263"/>
      <c r="C671" s="20"/>
      <c r="D671" s="237"/>
      <c r="E671" s="138">
        <v>0</v>
      </c>
      <c r="F671" s="139"/>
    </row>
    <row r="672" spans="1:6" ht="12.75">
      <c r="A672" s="89" t="s">
        <v>124</v>
      </c>
      <c r="B672" s="132" t="s">
        <v>482</v>
      </c>
      <c r="C672" s="15" t="s">
        <v>131</v>
      </c>
      <c r="D672" s="237"/>
      <c r="E672" s="138">
        <v>1650</v>
      </c>
      <c r="F672" s="139">
        <f>(D672*E672)</f>
        <v>0</v>
      </c>
    </row>
    <row r="673" spans="1:6" ht="7.5" customHeight="1">
      <c r="A673" s="89"/>
      <c r="B673" s="132"/>
      <c r="C673" s="20"/>
      <c r="D673" s="237"/>
      <c r="E673" s="138">
        <v>0</v>
      </c>
      <c r="F673" s="139"/>
    </row>
    <row r="674" spans="1:6" ht="12.75">
      <c r="A674" s="89"/>
      <c r="B674" s="263" t="s">
        <v>363</v>
      </c>
      <c r="C674" s="20"/>
      <c r="D674" s="237"/>
      <c r="E674" s="138">
        <v>0</v>
      </c>
      <c r="F674" s="139"/>
    </row>
    <row r="675" spans="1:6" ht="12.75">
      <c r="A675" s="89" t="s">
        <v>125</v>
      </c>
      <c r="B675" s="132" t="s">
        <v>425</v>
      </c>
      <c r="C675" s="15" t="s">
        <v>143</v>
      </c>
      <c r="D675" s="237"/>
      <c r="E675" s="138">
        <v>16500</v>
      </c>
      <c r="F675" s="139">
        <f>(D675*E675)</f>
        <v>0</v>
      </c>
    </row>
    <row r="676" spans="1:6" ht="12.75">
      <c r="A676" s="89"/>
      <c r="B676" s="263"/>
      <c r="C676" s="20"/>
      <c r="D676" s="237"/>
      <c r="E676" s="138">
        <v>0</v>
      </c>
      <c r="F676" s="139"/>
    </row>
    <row r="677" spans="1:6" ht="12.75">
      <c r="A677" s="89" t="s">
        <v>127</v>
      </c>
      <c r="B677" s="132" t="s">
        <v>453</v>
      </c>
      <c r="C677" s="15" t="s">
        <v>143</v>
      </c>
      <c r="D677" s="237"/>
      <c r="E677" s="138">
        <v>1650</v>
      </c>
      <c r="F677" s="139">
        <f>(D677*E677)</f>
        <v>0</v>
      </c>
    </row>
    <row r="678" spans="1:6" ht="6" customHeight="1">
      <c r="A678" s="89"/>
      <c r="B678" s="132"/>
      <c r="C678" s="15"/>
      <c r="D678" s="237"/>
      <c r="E678" s="138">
        <v>0</v>
      </c>
      <c r="F678" s="139"/>
    </row>
    <row r="679" spans="1:6" ht="12.75">
      <c r="A679" s="89"/>
      <c r="B679" s="263" t="s">
        <v>318</v>
      </c>
      <c r="C679" s="20"/>
      <c r="D679" s="237"/>
      <c r="E679" s="138">
        <v>0</v>
      </c>
      <c r="F679" s="139"/>
    </row>
    <row r="680" spans="1:6" ht="12.75">
      <c r="A680" s="89" t="s">
        <v>129</v>
      </c>
      <c r="B680" s="132" t="s">
        <v>483</v>
      </c>
      <c r="C680" s="15" t="s">
        <v>143</v>
      </c>
      <c r="D680" s="237"/>
      <c r="E680" s="138">
        <v>1650</v>
      </c>
      <c r="F680" s="139">
        <f>(D680*E680)</f>
        <v>0</v>
      </c>
    </row>
    <row r="681" spans="1:6" ht="12.75">
      <c r="A681" s="89"/>
      <c r="B681" s="132"/>
      <c r="C681" s="15"/>
      <c r="D681" s="237"/>
      <c r="E681" s="138">
        <v>0</v>
      </c>
      <c r="F681" s="139"/>
    </row>
    <row r="682" spans="1:6" ht="12" customHeight="1">
      <c r="A682" s="89"/>
      <c r="B682" s="263" t="s">
        <v>458</v>
      </c>
      <c r="C682" s="20"/>
      <c r="D682" s="237"/>
      <c r="E682" s="155">
        <v>0</v>
      </c>
      <c r="F682" s="139"/>
    </row>
    <row r="683" spans="1:6" ht="12.75">
      <c r="A683" s="89" t="s">
        <v>132</v>
      </c>
      <c r="B683" s="132" t="s">
        <v>313</v>
      </c>
      <c r="C683" s="20" t="s">
        <v>143</v>
      </c>
      <c r="D683" s="237"/>
      <c r="E683" s="155">
        <v>82500</v>
      </c>
      <c r="F683" s="139">
        <f>(D683*E683)</f>
        <v>0</v>
      </c>
    </row>
    <row r="684" spans="1:6" ht="12.75">
      <c r="A684" s="89"/>
      <c r="B684" s="132"/>
      <c r="C684" s="20"/>
      <c r="D684" s="237"/>
      <c r="E684" s="155">
        <v>0</v>
      </c>
      <c r="F684" s="139"/>
    </row>
    <row r="685" spans="1:6" ht="12.75">
      <c r="A685" s="89" t="s">
        <v>134</v>
      </c>
      <c r="B685" s="132" t="s">
        <v>317</v>
      </c>
      <c r="C685" s="20" t="s">
        <v>143</v>
      </c>
      <c r="D685" s="237"/>
      <c r="E685" s="155">
        <v>10725</v>
      </c>
      <c r="F685" s="139">
        <f>(D685*E685)</f>
        <v>0</v>
      </c>
    </row>
    <row r="686" spans="1:6" ht="12.75">
      <c r="A686" s="89"/>
      <c r="B686" s="132"/>
      <c r="C686" s="20"/>
      <c r="D686" s="237"/>
      <c r="E686" s="155">
        <v>0</v>
      </c>
      <c r="F686" s="139"/>
    </row>
    <row r="687" spans="1:6" ht="12.75">
      <c r="A687" s="89"/>
      <c r="B687" s="263" t="s">
        <v>461</v>
      </c>
      <c r="C687" s="20"/>
      <c r="D687" s="237"/>
      <c r="E687" s="155">
        <v>0</v>
      </c>
      <c r="F687" s="139"/>
    </row>
    <row r="688" spans="1:6" ht="12.75">
      <c r="A688" s="89" t="s">
        <v>168</v>
      </c>
      <c r="B688" s="132" t="s">
        <v>484</v>
      </c>
      <c r="C688" s="20" t="s">
        <v>143</v>
      </c>
      <c r="D688" s="237"/>
      <c r="E688" s="155">
        <v>2887.5</v>
      </c>
      <c r="F688" s="139">
        <f>(D688*E688)</f>
        <v>0</v>
      </c>
    </row>
    <row r="689" spans="1:6" ht="12.75">
      <c r="A689" s="89"/>
      <c r="B689" s="263"/>
      <c r="C689" s="20"/>
      <c r="D689" s="237"/>
      <c r="E689" s="155">
        <v>0</v>
      </c>
      <c r="F689" s="139"/>
    </row>
    <row r="690" spans="1:6" ht="12.75">
      <c r="A690" s="89" t="s">
        <v>315</v>
      </c>
      <c r="B690" s="132" t="s">
        <v>463</v>
      </c>
      <c r="C690" s="20" t="s">
        <v>143</v>
      </c>
      <c r="D690" s="237"/>
      <c r="E690" s="155">
        <v>1650</v>
      </c>
      <c r="F690" s="139">
        <f>(D690*E690)</f>
        <v>0</v>
      </c>
    </row>
    <row r="691" spans="1:6" ht="12.75">
      <c r="A691" s="89"/>
      <c r="B691" s="132"/>
      <c r="C691" s="20"/>
      <c r="D691" s="237"/>
      <c r="E691" s="155">
        <v>0</v>
      </c>
      <c r="F691" s="139"/>
    </row>
    <row r="692" spans="1:6" ht="12.75">
      <c r="A692" s="89"/>
      <c r="B692" s="263" t="s">
        <v>344</v>
      </c>
      <c r="C692" s="20"/>
      <c r="D692" s="237"/>
      <c r="E692" s="155">
        <v>0</v>
      </c>
      <c r="F692" s="139"/>
    </row>
    <row r="693" spans="1:6" ht="12.75">
      <c r="A693" s="89" t="s">
        <v>170</v>
      </c>
      <c r="B693" s="132" t="s">
        <v>485</v>
      </c>
      <c r="C693" s="20" t="s">
        <v>143</v>
      </c>
      <c r="D693" s="237"/>
      <c r="E693" s="155">
        <v>495</v>
      </c>
      <c r="F693" s="139">
        <f>(D693*E693)</f>
        <v>0</v>
      </c>
    </row>
    <row r="694" spans="1:6" ht="12.75">
      <c r="A694" s="89"/>
      <c r="B694" s="263"/>
      <c r="C694" s="20"/>
      <c r="D694" s="237"/>
      <c r="E694" s="155">
        <v>0</v>
      </c>
      <c r="F694" s="139"/>
    </row>
    <row r="695" spans="1:6" ht="12.75">
      <c r="A695" s="89" t="s">
        <v>172</v>
      </c>
      <c r="B695" s="132" t="s">
        <v>486</v>
      </c>
      <c r="C695" s="20" t="s">
        <v>143</v>
      </c>
      <c r="D695" s="237"/>
      <c r="E695" s="155">
        <v>495</v>
      </c>
      <c r="F695" s="139">
        <f>(D695*E695)</f>
        <v>0</v>
      </c>
    </row>
    <row r="696" spans="1:6" ht="12.75">
      <c r="A696" s="89"/>
      <c r="B696" s="132"/>
      <c r="C696" s="20"/>
      <c r="D696" s="237"/>
      <c r="E696" s="155">
        <v>0</v>
      </c>
      <c r="F696" s="139"/>
    </row>
    <row r="697" spans="1:6" ht="12.75">
      <c r="A697" s="89"/>
      <c r="B697" s="311" t="s">
        <v>487</v>
      </c>
      <c r="C697" s="20"/>
      <c r="D697" s="237"/>
      <c r="E697" s="138">
        <v>0</v>
      </c>
      <c r="F697" s="139"/>
    </row>
    <row r="698" spans="1:6" ht="25.5">
      <c r="A698" s="89" t="s">
        <v>174</v>
      </c>
      <c r="B698" s="132" t="s">
        <v>488</v>
      </c>
      <c r="C698" s="15" t="s">
        <v>131</v>
      </c>
      <c r="D698" s="237"/>
      <c r="E698" s="138">
        <v>2000</v>
      </c>
      <c r="F698" s="139">
        <f>(D698*E698)</f>
        <v>0</v>
      </c>
    </row>
    <row r="699" spans="1:6" ht="8.25" customHeight="1">
      <c r="A699" s="89"/>
      <c r="B699" s="132"/>
      <c r="C699" s="20"/>
      <c r="D699" s="237"/>
      <c r="E699" s="155">
        <v>0</v>
      </c>
      <c r="F699" s="139"/>
    </row>
    <row r="700" spans="1:6" ht="25.5">
      <c r="A700" s="89" t="s">
        <v>152</v>
      </c>
      <c r="B700" s="132" t="s">
        <v>489</v>
      </c>
      <c r="C700" s="20"/>
      <c r="D700" s="237"/>
      <c r="E700" s="155">
        <v>0</v>
      </c>
      <c r="F700" s="139"/>
    </row>
    <row r="701" spans="1:6" ht="9" customHeight="1">
      <c r="A701" s="89"/>
      <c r="B701" s="132"/>
      <c r="C701" s="20"/>
      <c r="D701" s="237"/>
      <c r="E701" s="155">
        <v>0</v>
      </c>
      <c r="F701" s="139"/>
    </row>
    <row r="702" spans="1:6" ht="25.5">
      <c r="A702" s="89" t="s">
        <v>177</v>
      </c>
      <c r="B702" s="132" t="s">
        <v>490</v>
      </c>
      <c r="C702" s="20" t="s">
        <v>143</v>
      </c>
      <c r="D702" s="237"/>
      <c r="E702" s="155">
        <v>24750</v>
      </c>
      <c r="F702" s="139">
        <f>(D702*E702)</f>
        <v>0</v>
      </c>
    </row>
    <row r="703" spans="1:6" ht="12.75">
      <c r="A703" s="89"/>
      <c r="B703" s="132"/>
      <c r="C703" s="20"/>
      <c r="D703" s="237"/>
      <c r="E703" s="155">
        <v>0</v>
      </c>
      <c r="F703" s="139"/>
    </row>
    <row r="704" spans="1:6" ht="25.5">
      <c r="A704" s="89" t="s">
        <v>26</v>
      </c>
      <c r="B704" s="132" t="s">
        <v>491</v>
      </c>
      <c r="C704" s="15" t="s">
        <v>30</v>
      </c>
      <c r="D704" s="237"/>
      <c r="E704" s="138">
        <v>555000</v>
      </c>
      <c r="F704" s="139">
        <f>E704</f>
        <v>555000</v>
      </c>
    </row>
    <row r="705" spans="1:6" s="204" customFormat="1" ht="13.5">
      <c r="A705" s="312"/>
      <c r="B705" s="313" t="s">
        <v>498</v>
      </c>
      <c r="C705" s="314"/>
      <c r="D705" s="315"/>
      <c r="E705" s="316"/>
      <c r="F705" s="317"/>
    </row>
    <row r="706" spans="1:6" s="204" customFormat="1" ht="40.5">
      <c r="A706" s="312"/>
      <c r="B706" s="318" t="s">
        <v>664</v>
      </c>
      <c r="C706" s="314"/>
      <c r="D706" s="315"/>
      <c r="E706" s="316"/>
      <c r="F706" s="317" t="e">
        <f>-#REF!</f>
        <v>#REF!</v>
      </c>
    </row>
    <row r="707" spans="1:6" ht="9.75" customHeight="1">
      <c r="A707" s="89"/>
      <c r="B707" s="132"/>
      <c r="C707" s="15"/>
      <c r="D707" s="237"/>
      <c r="E707" s="138"/>
      <c r="F707" s="139"/>
    </row>
    <row r="708" spans="1:6" ht="12.75">
      <c r="A708" s="15"/>
      <c r="B708" s="140"/>
      <c r="D708" s="240"/>
      <c r="E708" s="54"/>
      <c r="F708" s="319"/>
    </row>
    <row r="709" spans="1:6" ht="12.75">
      <c r="A709" s="15"/>
      <c r="B709" s="142" t="s">
        <v>663</v>
      </c>
      <c r="D709" s="242"/>
      <c r="E709" s="143" t="s">
        <v>23</v>
      </c>
      <c r="F709" s="320" t="e">
        <f>SUM(F666:F708)</f>
        <v>#REF!</v>
      </c>
    </row>
    <row r="710" spans="1:6" ht="13.5" thickBot="1">
      <c r="A710" s="15"/>
      <c r="B710" s="125"/>
      <c r="D710" s="242"/>
      <c r="E710" s="145"/>
      <c r="F710" s="321"/>
    </row>
    <row r="711" spans="1:6" ht="13.5" thickTop="1">
      <c r="A711" s="147"/>
      <c r="B711" s="148"/>
      <c r="C711" s="149"/>
      <c r="D711" s="257"/>
      <c r="E711" s="150"/>
      <c r="F711" s="322"/>
    </row>
    <row r="712" ht="12.75">
      <c r="D712" s="248"/>
    </row>
    <row r="713" ht="12.75">
      <c r="D713" s="248"/>
    </row>
    <row r="714" ht="12.75">
      <c r="D714" s="248"/>
    </row>
    <row r="715" ht="12.75">
      <c r="D715" s="248"/>
    </row>
    <row r="716" ht="12.75">
      <c r="D716" s="248"/>
    </row>
    <row r="717" ht="12.75">
      <c r="D717" s="248"/>
    </row>
    <row r="718" ht="12.75">
      <c r="D718" s="248"/>
    </row>
    <row r="719" ht="12.75">
      <c r="D719" s="248"/>
    </row>
    <row r="720" ht="12.75">
      <c r="D720" s="248"/>
    </row>
    <row r="721" ht="12.75">
      <c r="D721" s="248"/>
    </row>
    <row r="722" ht="12.75">
      <c r="D722" s="248"/>
    </row>
    <row r="723" ht="12.75">
      <c r="D723" s="248"/>
    </row>
    <row r="724" ht="12.75">
      <c r="D724" s="248"/>
    </row>
    <row r="725" ht="12.75">
      <c r="D725" s="248"/>
    </row>
    <row r="726" ht="12.75">
      <c r="D726" s="248"/>
    </row>
    <row r="727" ht="12.75">
      <c r="D727" s="248"/>
    </row>
    <row r="728" ht="12.75">
      <c r="D728" s="248"/>
    </row>
    <row r="729" ht="12.75">
      <c r="D729" s="248"/>
    </row>
    <row r="730" ht="12.75">
      <c r="D730" s="248"/>
    </row>
    <row r="731" ht="12.75">
      <c r="D731" s="248"/>
    </row>
    <row r="732" ht="12.75">
      <c r="D732" s="248"/>
    </row>
    <row r="733" ht="12.75">
      <c r="D733" s="248"/>
    </row>
    <row r="734" ht="12.75">
      <c r="D734" s="248"/>
    </row>
    <row r="735" ht="12.75">
      <c r="D735" s="248"/>
    </row>
    <row r="736" ht="12.75">
      <c r="D736" s="248"/>
    </row>
    <row r="737" ht="12.75">
      <c r="D737" s="248"/>
    </row>
    <row r="738" ht="12.75">
      <c r="D738" s="248"/>
    </row>
    <row r="739" ht="12.75">
      <c r="D739" s="248"/>
    </row>
    <row r="740" ht="12.75">
      <c r="D740" s="248"/>
    </row>
    <row r="741" ht="12.75">
      <c r="D741" s="248"/>
    </row>
    <row r="742" ht="12.75">
      <c r="D742" s="248"/>
    </row>
    <row r="743" ht="12.75">
      <c r="D743" s="248"/>
    </row>
    <row r="744" ht="12.75">
      <c r="D744" s="248"/>
    </row>
    <row r="745" ht="12.75">
      <c r="D745" s="248"/>
    </row>
    <row r="746" ht="12.75">
      <c r="D746" s="248"/>
    </row>
    <row r="747" ht="12.75">
      <c r="D747" s="248"/>
    </row>
    <row r="748" ht="12.75">
      <c r="D748" s="248"/>
    </row>
    <row r="749" ht="12.75">
      <c r="D749" s="248"/>
    </row>
    <row r="750" ht="12.75">
      <c r="D750" s="248"/>
    </row>
    <row r="751" ht="12.75">
      <c r="D751" s="248"/>
    </row>
    <row r="752" ht="12.75">
      <c r="D752" s="248"/>
    </row>
    <row r="753" ht="12.75">
      <c r="D753" s="248"/>
    </row>
    <row r="754" ht="12.75">
      <c r="D754" s="248"/>
    </row>
    <row r="755" ht="12.75">
      <c r="D755" s="248"/>
    </row>
    <row r="756" ht="12.75">
      <c r="D756" s="248"/>
    </row>
    <row r="757" ht="12.75">
      <c r="D757" s="248"/>
    </row>
    <row r="758" ht="12.75">
      <c r="D758" s="248"/>
    </row>
    <row r="759" ht="12.75">
      <c r="D759" s="248"/>
    </row>
    <row r="760" ht="12.75">
      <c r="D760" s="248"/>
    </row>
    <row r="761" ht="12.75">
      <c r="D761" s="248"/>
    </row>
    <row r="762" ht="12.75">
      <c r="D762" s="248"/>
    </row>
    <row r="763" ht="12.75">
      <c r="D763" s="248"/>
    </row>
    <row r="764" ht="12.75">
      <c r="D764" s="248"/>
    </row>
    <row r="765" ht="12.75">
      <c r="D765" s="248"/>
    </row>
    <row r="766" ht="12.75">
      <c r="D766" s="248"/>
    </row>
    <row r="767" ht="12.75">
      <c r="D767" s="248"/>
    </row>
    <row r="768" ht="12.75">
      <c r="D768" s="248"/>
    </row>
    <row r="769" ht="12.75">
      <c r="D769" s="248"/>
    </row>
    <row r="770" ht="12.75">
      <c r="D770" s="248"/>
    </row>
    <row r="771" ht="12.75">
      <c r="D771" s="248"/>
    </row>
    <row r="772" ht="12.75">
      <c r="D772" s="248"/>
    </row>
    <row r="773" ht="12.75">
      <c r="D773" s="248"/>
    </row>
    <row r="774" ht="12.75">
      <c r="D774" s="248"/>
    </row>
    <row r="775" ht="12.75">
      <c r="D775" s="248"/>
    </row>
    <row r="776" ht="12.75">
      <c r="D776" s="248"/>
    </row>
    <row r="777" ht="12.75">
      <c r="D777" s="248"/>
    </row>
    <row r="778" ht="12.75">
      <c r="D778" s="248"/>
    </row>
    <row r="779" ht="12.75">
      <c r="D779" s="248"/>
    </row>
    <row r="780" ht="12.75">
      <c r="D780" s="248"/>
    </row>
    <row r="781" ht="12.75">
      <c r="D781" s="248"/>
    </row>
    <row r="782" ht="12.75">
      <c r="D782" s="248"/>
    </row>
    <row r="783" ht="12.75">
      <c r="D783" s="248"/>
    </row>
    <row r="784" ht="12.75">
      <c r="D784" s="248"/>
    </row>
    <row r="785" ht="12.75">
      <c r="D785" s="248"/>
    </row>
    <row r="786" ht="12.75">
      <c r="D786" s="248"/>
    </row>
    <row r="787" ht="12.75">
      <c r="D787" s="248"/>
    </row>
    <row r="788" ht="12.75">
      <c r="D788" s="248"/>
    </row>
    <row r="789" ht="12.75">
      <c r="D789" s="248"/>
    </row>
    <row r="790" ht="12.75">
      <c r="D790" s="248"/>
    </row>
    <row r="791" ht="12.75">
      <c r="D791" s="248"/>
    </row>
    <row r="792" ht="12.75">
      <c r="D792" s="248"/>
    </row>
    <row r="793" ht="12.75">
      <c r="D793" s="248"/>
    </row>
    <row r="794" ht="12.75">
      <c r="D794" s="248"/>
    </row>
    <row r="795" ht="12.75">
      <c r="D795" s="248"/>
    </row>
    <row r="796" ht="12.75">
      <c r="D796" s="248"/>
    </row>
    <row r="797" ht="12.75">
      <c r="D797" s="248"/>
    </row>
    <row r="798" ht="12.75">
      <c r="D798" s="248"/>
    </row>
    <row r="799" ht="12.75">
      <c r="D799" s="248"/>
    </row>
    <row r="800" ht="12.75">
      <c r="D800" s="248"/>
    </row>
    <row r="801" ht="12.75">
      <c r="D801" s="248"/>
    </row>
    <row r="802" ht="12.75">
      <c r="D802" s="248"/>
    </row>
    <row r="803" ht="12.75">
      <c r="D803" s="248"/>
    </row>
    <row r="804" ht="12.75">
      <c r="D804" s="248"/>
    </row>
    <row r="805" ht="12.75">
      <c r="D805" s="248"/>
    </row>
    <row r="806" ht="12.75">
      <c r="D806" s="248"/>
    </row>
    <row r="807" ht="12.75">
      <c r="D807" s="248"/>
    </row>
    <row r="808" ht="12.75">
      <c r="D808" s="248"/>
    </row>
    <row r="809" ht="12.75">
      <c r="D809" s="248"/>
    </row>
    <row r="810" ht="12.75">
      <c r="D810" s="248"/>
    </row>
    <row r="811" ht="12.75">
      <c r="D811" s="248"/>
    </row>
    <row r="812" ht="12.75">
      <c r="D812" s="248"/>
    </row>
    <row r="813" ht="12.75">
      <c r="D813" s="248"/>
    </row>
    <row r="814" ht="12.75">
      <c r="D814" s="248"/>
    </row>
    <row r="815" ht="12.75">
      <c r="D815" s="248"/>
    </row>
    <row r="816" ht="12.75">
      <c r="D816" s="248"/>
    </row>
    <row r="817" ht="12.75">
      <c r="D817" s="248"/>
    </row>
    <row r="818" ht="12.75">
      <c r="D818" s="248"/>
    </row>
    <row r="819" ht="12.75">
      <c r="D819" s="248"/>
    </row>
    <row r="820" ht="12.75">
      <c r="D820" s="248"/>
    </row>
    <row r="821" ht="12.75">
      <c r="D821" s="248"/>
    </row>
    <row r="822" ht="12.75">
      <c r="D822" s="248"/>
    </row>
    <row r="823" ht="12.75">
      <c r="D823" s="248"/>
    </row>
    <row r="824" ht="12.75">
      <c r="D824" s="248"/>
    </row>
    <row r="825" ht="12.75">
      <c r="D825" s="248"/>
    </row>
    <row r="826" ht="12.75">
      <c r="D826" s="248"/>
    </row>
    <row r="827" ht="12.75">
      <c r="D827" s="248"/>
    </row>
    <row r="828" ht="12.75">
      <c r="D828" s="248"/>
    </row>
    <row r="829" ht="12.75">
      <c r="D829" s="248"/>
    </row>
    <row r="830" ht="12.75">
      <c r="D830" s="248"/>
    </row>
    <row r="831" ht="12.75">
      <c r="D831" s="248"/>
    </row>
    <row r="832" ht="12.75">
      <c r="D832" s="248"/>
    </row>
    <row r="833" ht="12.75">
      <c r="D833" s="248"/>
    </row>
    <row r="834" ht="12.75">
      <c r="D834" s="248"/>
    </row>
    <row r="835" ht="12.75">
      <c r="D835" s="248"/>
    </row>
    <row r="836" ht="12.75">
      <c r="D836" s="248"/>
    </row>
    <row r="837" ht="12.75">
      <c r="D837" s="248"/>
    </row>
    <row r="838" ht="12.75">
      <c r="D838" s="248"/>
    </row>
    <row r="839" ht="12.75">
      <c r="D839" s="248"/>
    </row>
    <row r="840" ht="12.75">
      <c r="D840" s="248"/>
    </row>
    <row r="841" ht="12.75">
      <c r="D841" s="248"/>
    </row>
    <row r="842" ht="12.75">
      <c r="D842" s="248"/>
    </row>
    <row r="843" ht="12.75">
      <c r="D843" s="248"/>
    </row>
    <row r="844" ht="12.75">
      <c r="D844" s="248"/>
    </row>
    <row r="845" ht="12.75">
      <c r="D845" s="248"/>
    </row>
    <row r="846" ht="12.75">
      <c r="D846" s="248"/>
    </row>
    <row r="847" ht="12.75">
      <c r="D847" s="248"/>
    </row>
    <row r="848" ht="12.75">
      <c r="D848" s="248"/>
    </row>
    <row r="849" ht="12.75">
      <c r="D849" s="248"/>
    </row>
    <row r="850" ht="12.75">
      <c r="D850" s="248"/>
    </row>
    <row r="851" ht="12.75">
      <c r="D851" s="248"/>
    </row>
    <row r="852" ht="12.75">
      <c r="D852" s="248"/>
    </row>
    <row r="853" ht="12.75">
      <c r="D853" s="248"/>
    </row>
    <row r="854" ht="12.75">
      <c r="D854" s="248"/>
    </row>
    <row r="855" ht="12.75">
      <c r="D855" s="248"/>
    </row>
  </sheetData>
  <sheetProtection/>
  <mergeCells count="10">
    <mergeCell ref="A2:B2"/>
    <mergeCell ref="A1:B1"/>
    <mergeCell ref="E2:F2"/>
    <mergeCell ref="A3:F3"/>
    <mergeCell ref="A4:A5"/>
    <mergeCell ref="B4:B5"/>
    <mergeCell ref="C4:C5"/>
    <mergeCell ref="E4:E5"/>
    <mergeCell ref="F4:F5"/>
    <mergeCell ref="D4:D5"/>
  </mergeCells>
  <printOptions/>
  <pageMargins left="0.354330708661417" right="0.078740157480315" top="0.078740157480315" bottom="0.078740157480315" header="0" footer="0.011811024"/>
  <pageSetup horizontalDpi="600" verticalDpi="600" orientation="portrait" r:id="rId1"/>
  <headerFooter alignWithMargins="0">
    <oddHeader>&amp;R&amp;9&amp;F</oddHeader>
    <oddFooter>&amp;L&amp;"Bradley Hand ITC,Regular"Sunya Development&amp;C&amp;9&amp;P of &amp;N&amp;RJanuary 2012</oddFooter>
  </headerFooter>
</worksheet>
</file>

<file path=xl/worksheets/sheet6.xml><?xml version="1.0" encoding="utf-8"?>
<worksheet xmlns="http://schemas.openxmlformats.org/spreadsheetml/2006/main" xmlns:r="http://schemas.openxmlformats.org/officeDocument/2006/relationships">
  <dimension ref="A1:F643"/>
  <sheetViews>
    <sheetView view="pageBreakPreview" zoomScaleSheetLayoutView="100" zoomScalePageLayoutView="0" workbookViewId="0" topLeftCell="A1">
      <selection activeCell="A2" sqref="A2:B2"/>
    </sheetView>
  </sheetViews>
  <sheetFormatPr defaultColWidth="9.140625" defaultRowHeight="12.75"/>
  <cols>
    <col min="1" max="1" width="5.140625" style="43" customWidth="1"/>
    <col min="2" max="2" width="45.421875" style="56" customWidth="1"/>
    <col min="3" max="4" width="8.00390625" style="43" customWidth="1"/>
    <col min="5" max="5" width="10.00390625" style="152" customWidth="1"/>
    <col min="6" max="6" width="14.140625" style="153" customWidth="1"/>
    <col min="7" max="16384" width="9.140625" style="43" customWidth="1"/>
  </cols>
  <sheetData>
    <row r="1" spans="1:6" ht="13.5" thickBot="1">
      <c r="A1" s="584" t="s">
        <v>762</v>
      </c>
      <c r="B1" s="584"/>
      <c r="E1" s="43"/>
      <c r="F1" s="44"/>
    </row>
    <row r="2" spans="1:6" ht="27" customHeight="1" thickBot="1">
      <c r="A2" s="592" t="s">
        <v>801</v>
      </c>
      <c r="B2" s="592"/>
      <c r="C2" s="45"/>
      <c r="D2" s="45"/>
      <c r="E2" s="593" t="s">
        <v>493</v>
      </c>
      <c r="F2" s="594"/>
    </row>
    <row r="3" spans="1:6" ht="8.25" customHeight="1">
      <c r="A3" s="587"/>
      <c r="B3" s="587"/>
      <c r="C3" s="587"/>
      <c r="D3" s="587"/>
      <c r="E3" s="587"/>
      <c r="F3" s="587"/>
    </row>
    <row r="4" spans="1:6" s="46" customFormat="1" ht="18" customHeight="1">
      <c r="A4" s="109" t="s">
        <v>3</v>
      </c>
      <c r="B4" s="250" t="s">
        <v>104</v>
      </c>
      <c r="C4" s="61" t="s">
        <v>0</v>
      </c>
      <c r="D4" s="62" t="s">
        <v>1</v>
      </c>
      <c r="E4" s="110" t="s">
        <v>2</v>
      </c>
      <c r="F4" s="111" t="s">
        <v>23</v>
      </c>
    </row>
    <row r="5" spans="1:6" s="46" customFormat="1" ht="18" customHeight="1">
      <c r="A5" s="112"/>
      <c r="B5" s="113"/>
      <c r="C5" s="114"/>
      <c r="D5" s="249"/>
      <c r="E5" s="115" t="s">
        <v>23</v>
      </c>
      <c r="F5" s="116"/>
    </row>
    <row r="6" spans="1:6" s="46" customFormat="1" ht="12.75">
      <c r="A6" s="117" t="s">
        <v>148</v>
      </c>
      <c r="B6" s="23" t="s">
        <v>149</v>
      </c>
      <c r="C6" s="118"/>
      <c r="D6" s="62"/>
      <c r="E6" s="119"/>
      <c r="F6" s="120"/>
    </row>
    <row r="7" spans="1:6" s="46" customFormat="1" ht="12.75">
      <c r="A7" s="117"/>
      <c r="B7" s="23"/>
      <c r="C7" s="118"/>
      <c r="D7" s="16"/>
      <c r="E7" s="119"/>
      <c r="F7" s="120"/>
    </row>
    <row r="8" spans="1:6" s="46" customFormat="1" ht="12.75">
      <c r="A8" s="117">
        <v>1.1</v>
      </c>
      <c r="B8" s="23" t="s">
        <v>150</v>
      </c>
      <c r="C8" s="121"/>
      <c r="D8" s="49"/>
      <c r="E8" s="119"/>
      <c r="F8" s="120"/>
    </row>
    <row r="9" spans="1:6" ht="12.75">
      <c r="A9" s="122"/>
      <c r="B9" s="19"/>
      <c r="C9" s="53"/>
      <c r="D9" s="237"/>
      <c r="E9" s="123"/>
      <c r="F9" s="124"/>
    </row>
    <row r="10" spans="1:6" ht="25.5">
      <c r="A10" s="122" t="s">
        <v>125</v>
      </c>
      <c r="B10" s="19" t="s">
        <v>151</v>
      </c>
      <c r="C10" s="15" t="s">
        <v>152</v>
      </c>
      <c r="D10" s="242"/>
      <c r="E10" s="123">
        <v>5040</v>
      </c>
      <c r="F10" s="124">
        <f>D10*E10</f>
        <v>0</v>
      </c>
    </row>
    <row r="11" spans="1:6" ht="12.75">
      <c r="A11" s="125"/>
      <c r="B11" s="19"/>
      <c r="C11" s="15"/>
      <c r="D11" s="251"/>
      <c r="E11" s="123"/>
      <c r="F11" s="124"/>
    </row>
    <row r="12" spans="1:6" s="46" customFormat="1" ht="12.75">
      <c r="A12" s="117" t="s">
        <v>153</v>
      </c>
      <c r="B12" s="23" t="s">
        <v>154</v>
      </c>
      <c r="C12" s="16"/>
      <c r="D12" s="252"/>
      <c r="E12" s="119"/>
      <c r="F12" s="120"/>
    </row>
    <row r="13" spans="1:6" s="46" customFormat="1" ht="12.75">
      <c r="A13" s="117"/>
      <c r="B13" s="23"/>
      <c r="C13" s="16"/>
      <c r="D13" s="252"/>
      <c r="E13" s="119"/>
      <c r="F13" s="120"/>
    </row>
    <row r="14" spans="1:6" s="46" customFormat="1" ht="12.75">
      <c r="A14" s="117">
        <v>2.1</v>
      </c>
      <c r="B14" s="23" t="s">
        <v>155</v>
      </c>
      <c r="C14" s="16"/>
      <c r="D14" s="252"/>
      <c r="E14" s="119"/>
      <c r="F14" s="120"/>
    </row>
    <row r="15" spans="1:6" ht="12.75">
      <c r="A15" s="122"/>
      <c r="B15" s="19"/>
      <c r="C15" s="20"/>
      <c r="D15" s="251"/>
      <c r="E15" s="123"/>
      <c r="F15" s="124"/>
    </row>
    <row r="16" spans="1:6" ht="12.75">
      <c r="A16" s="122"/>
      <c r="B16" s="24" t="s">
        <v>156</v>
      </c>
      <c r="C16" s="20"/>
      <c r="D16" s="251"/>
      <c r="E16" s="123"/>
      <c r="F16" s="124"/>
    </row>
    <row r="17" spans="1:6" ht="12.75">
      <c r="A17" s="122"/>
      <c r="B17" s="19"/>
      <c r="C17" s="20"/>
      <c r="D17" s="251"/>
      <c r="E17" s="123"/>
      <c r="F17" s="124"/>
    </row>
    <row r="18" spans="1:6" ht="76.5">
      <c r="A18" s="122" t="s">
        <v>107</v>
      </c>
      <c r="B18" s="19" t="s">
        <v>157</v>
      </c>
      <c r="C18" s="15"/>
      <c r="D18" s="242"/>
      <c r="E18" s="123"/>
      <c r="F18" s="124"/>
    </row>
    <row r="19" spans="1:6" ht="25.5">
      <c r="A19" s="122"/>
      <c r="B19" s="19" t="s">
        <v>158</v>
      </c>
      <c r="C19" s="15" t="s">
        <v>143</v>
      </c>
      <c r="D19" s="242"/>
      <c r="E19" s="126">
        <v>3240000</v>
      </c>
      <c r="F19" s="124">
        <f>D19*E19</f>
        <v>0</v>
      </c>
    </row>
    <row r="20" spans="1:6" ht="12.75">
      <c r="A20" s="122"/>
      <c r="B20" s="19"/>
      <c r="C20" s="15"/>
      <c r="D20" s="242"/>
      <c r="E20" s="126">
        <v>0</v>
      </c>
      <c r="F20" s="124"/>
    </row>
    <row r="21" spans="1:6" ht="12.75">
      <c r="A21" s="122" t="s">
        <v>124</v>
      </c>
      <c r="B21" s="19" t="s">
        <v>159</v>
      </c>
      <c r="C21" s="15" t="s">
        <v>143</v>
      </c>
      <c r="D21" s="242"/>
      <c r="E21" s="126">
        <v>396000</v>
      </c>
      <c r="F21" s="124">
        <f>D21*E21</f>
        <v>0</v>
      </c>
    </row>
    <row r="22" spans="1:6" ht="12.75">
      <c r="A22" s="122"/>
      <c r="B22" s="19"/>
      <c r="C22" s="15"/>
      <c r="D22" s="242"/>
      <c r="E22" s="126">
        <v>0</v>
      </c>
      <c r="F22" s="124"/>
    </row>
    <row r="23" spans="1:6" ht="12.75">
      <c r="A23" s="122" t="s">
        <v>125</v>
      </c>
      <c r="B23" s="19" t="s">
        <v>160</v>
      </c>
      <c r="C23" s="15" t="s">
        <v>143</v>
      </c>
      <c r="D23" s="242"/>
      <c r="E23" s="126">
        <v>324000</v>
      </c>
      <c r="F23" s="124">
        <f>D23*E23</f>
        <v>0</v>
      </c>
    </row>
    <row r="24" spans="1:6" ht="12.75">
      <c r="A24" s="122"/>
      <c r="B24" s="19"/>
      <c r="C24" s="15"/>
      <c r="D24" s="242"/>
      <c r="E24" s="126">
        <v>0</v>
      </c>
      <c r="F24" s="124"/>
    </row>
    <row r="25" spans="1:6" ht="12.75">
      <c r="A25" s="122" t="s">
        <v>127</v>
      </c>
      <c r="B25" s="19" t="s">
        <v>161</v>
      </c>
      <c r="C25" s="15" t="s">
        <v>143</v>
      </c>
      <c r="D25" s="242"/>
      <c r="E25" s="126">
        <v>252000</v>
      </c>
      <c r="F25" s="124">
        <f>D25*E25</f>
        <v>0</v>
      </c>
    </row>
    <row r="26" spans="1:6" ht="12.75">
      <c r="A26" s="122"/>
      <c r="B26" s="19"/>
      <c r="C26" s="15"/>
      <c r="D26" s="242"/>
      <c r="E26" s="126">
        <v>0</v>
      </c>
      <c r="F26" s="124"/>
    </row>
    <row r="27" spans="1:6" ht="12.75">
      <c r="A27" s="122" t="s">
        <v>129</v>
      </c>
      <c r="B27" s="19" t="s">
        <v>162</v>
      </c>
      <c r="C27" s="15" t="s">
        <v>143</v>
      </c>
      <c r="D27" s="242"/>
      <c r="E27" s="126">
        <v>158400</v>
      </c>
      <c r="F27" s="124">
        <f>D27*E27</f>
        <v>0</v>
      </c>
    </row>
    <row r="28" spans="1:6" ht="12.75">
      <c r="A28" s="122"/>
      <c r="B28" s="19"/>
      <c r="C28" s="15"/>
      <c r="D28" s="242"/>
      <c r="E28" s="126">
        <v>0</v>
      </c>
      <c r="F28" s="124"/>
    </row>
    <row r="29" spans="1:6" ht="12.75">
      <c r="A29" s="122" t="s">
        <v>132</v>
      </c>
      <c r="B29" s="19" t="s">
        <v>163</v>
      </c>
      <c r="C29" s="15" t="s">
        <v>143</v>
      </c>
      <c r="D29" s="242"/>
      <c r="E29" s="126">
        <v>68400</v>
      </c>
      <c r="F29" s="124">
        <f>D29*E29</f>
        <v>0</v>
      </c>
    </row>
    <row r="30" spans="1:6" ht="12.75">
      <c r="A30" s="122"/>
      <c r="B30" s="19"/>
      <c r="C30" s="15"/>
      <c r="D30" s="242"/>
      <c r="E30" s="126">
        <v>0</v>
      </c>
      <c r="F30" s="124"/>
    </row>
    <row r="31" spans="1:6" ht="12.75">
      <c r="A31" s="122" t="s">
        <v>134</v>
      </c>
      <c r="B31" s="19" t="s">
        <v>164</v>
      </c>
      <c r="C31" s="15" t="s">
        <v>3</v>
      </c>
      <c r="D31" s="242"/>
      <c r="E31" s="126">
        <v>32400</v>
      </c>
      <c r="F31" s="124">
        <f>D31*E31</f>
        <v>0</v>
      </c>
    </row>
    <row r="32" spans="1:6" ht="12.75">
      <c r="A32" s="125"/>
      <c r="B32" s="19"/>
      <c r="C32" s="15"/>
      <c r="D32" s="251"/>
      <c r="E32" s="123"/>
      <c r="F32" s="124"/>
    </row>
    <row r="33" spans="1:6" ht="12.75">
      <c r="A33" s="125"/>
      <c r="B33" s="19"/>
      <c r="C33" s="15"/>
      <c r="D33" s="251"/>
      <c r="E33" s="123"/>
      <c r="F33" s="124"/>
    </row>
    <row r="34" spans="1:6" ht="12.75">
      <c r="A34" s="125"/>
      <c r="B34" s="19"/>
      <c r="C34" s="15"/>
      <c r="D34" s="251"/>
      <c r="E34" s="123"/>
      <c r="F34" s="124"/>
    </row>
    <row r="35" spans="1:6" ht="12.75">
      <c r="A35" s="125"/>
      <c r="B35" s="19"/>
      <c r="C35" s="15"/>
      <c r="D35" s="251"/>
      <c r="E35" s="123"/>
      <c r="F35" s="124"/>
    </row>
    <row r="36" spans="1:6" ht="12.75">
      <c r="A36" s="125"/>
      <c r="B36" s="19"/>
      <c r="C36" s="15"/>
      <c r="D36" s="251"/>
      <c r="E36" s="123"/>
      <c r="F36" s="124"/>
    </row>
    <row r="37" spans="1:6" ht="12.75">
      <c r="A37" s="125"/>
      <c r="B37" s="19"/>
      <c r="C37" s="15"/>
      <c r="D37" s="251"/>
      <c r="E37" s="123"/>
      <c r="F37" s="124"/>
    </row>
    <row r="38" spans="1:6" ht="12.75">
      <c r="A38" s="125"/>
      <c r="B38" s="19"/>
      <c r="C38" s="15"/>
      <c r="D38" s="251"/>
      <c r="E38" s="123"/>
      <c r="F38" s="124"/>
    </row>
    <row r="39" spans="1:6" ht="12.75">
      <c r="A39" s="125"/>
      <c r="B39" s="19"/>
      <c r="C39" s="15"/>
      <c r="D39" s="251"/>
      <c r="E39" s="123"/>
      <c r="F39" s="124"/>
    </row>
    <row r="40" spans="1:6" ht="12.75">
      <c r="A40" s="125"/>
      <c r="B40" s="19"/>
      <c r="C40" s="15"/>
      <c r="D40" s="251"/>
      <c r="E40" s="123"/>
      <c r="F40" s="124"/>
    </row>
    <row r="41" spans="1:6" ht="12.75">
      <c r="A41" s="125"/>
      <c r="B41" s="19"/>
      <c r="C41" s="15"/>
      <c r="D41" s="251"/>
      <c r="E41" s="123"/>
      <c r="F41" s="124"/>
    </row>
    <row r="42" spans="1:6" ht="12.75">
      <c r="A42" s="125"/>
      <c r="B42" s="19"/>
      <c r="C42" s="15"/>
      <c r="D42" s="251"/>
      <c r="E42" s="123"/>
      <c r="F42" s="124"/>
    </row>
    <row r="43" spans="1:6" ht="12.75">
      <c r="A43" s="125"/>
      <c r="B43" s="19"/>
      <c r="C43" s="15"/>
      <c r="D43" s="251"/>
      <c r="E43" s="123"/>
      <c r="F43" s="124"/>
    </row>
    <row r="44" spans="1:6" ht="12.75">
      <c r="A44" s="15"/>
      <c r="B44" s="20"/>
      <c r="C44" s="25"/>
      <c r="D44" s="253"/>
      <c r="E44" s="127" t="s">
        <v>55</v>
      </c>
      <c r="F44" s="128">
        <f>SUM(F6:F43)</f>
        <v>0</v>
      </c>
    </row>
    <row r="45" spans="1:6" ht="12.75">
      <c r="A45" s="15"/>
      <c r="B45" s="20"/>
      <c r="C45" s="25"/>
      <c r="D45" s="253"/>
      <c r="E45" s="127"/>
      <c r="F45" s="129"/>
    </row>
    <row r="46" spans="1:6" ht="12.75">
      <c r="A46" s="30"/>
      <c r="B46" s="31"/>
      <c r="C46" s="33"/>
      <c r="D46" s="254"/>
      <c r="E46" s="130"/>
      <c r="F46" s="131"/>
    </row>
    <row r="47" spans="1:6" ht="12.75">
      <c r="A47" s="36"/>
      <c r="B47" s="37"/>
      <c r="C47" s="39"/>
      <c r="D47" s="255"/>
      <c r="E47" s="42"/>
      <c r="F47" s="40"/>
    </row>
    <row r="48" spans="1:6" ht="12.75">
      <c r="A48" s="15"/>
      <c r="B48" s="20"/>
      <c r="C48" s="41"/>
      <c r="D48" s="253"/>
      <c r="E48" s="127" t="s">
        <v>56</v>
      </c>
      <c r="F48" s="131">
        <f>F44</f>
        <v>0</v>
      </c>
    </row>
    <row r="49" spans="1:6" ht="12.75">
      <c r="A49" s="89"/>
      <c r="B49" s="132"/>
      <c r="C49" s="15"/>
      <c r="D49" s="237"/>
      <c r="E49" s="133"/>
      <c r="F49" s="134"/>
    </row>
    <row r="50" spans="1:6" ht="12.75">
      <c r="A50" s="125"/>
      <c r="B50" s="19"/>
      <c r="C50" s="15"/>
      <c r="D50" s="242"/>
      <c r="E50" s="123"/>
      <c r="F50" s="124"/>
    </row>
    <row r="51" spans="1:6" s="46" customFormat="1" ht="12.75">
      <c r="A51" s="135">
        <v>3</v>
      </c>
      <c r="B51" s="23" t="s">
        <v>165</v>
      </c>
      <c r="C51" s="16"/>
      <c r="D51" s="252"/>
      <c r="E51" s="119"/>
      <c r="F51" s="120"/>
    </row>
    <row r="52" spans="1:6" ht="12.75">
      <c r="A52" s="125"/>
      <c r="B52" s="19"/>
      <c r="C52" s="20"/>
      <c r="D52" s="251"/>
      <c r="E52" s="123"/>
      <c r="F52" s="124"/>
    </row>
    <row r="53" spans="1:6" ht="12.75">
      <c r="A53" s="125"/>
      <c r="B53" s="24" t="s">
        <v>156</v>
      </c>
      <c r="C53" s="15"/>
      <c r="D53" s="242"/>
      <c r="E53" s="123"/>
      <c r="F53" s="124"/>
    </row>
    <row r="54" spans="1:6" ht="12.75">
      <c r="A54" s="122"/>
      <c r="B54" s="19"/>
      <c r="C54" s="15"/>
      <c r="D54" s="242"/>
      <c r="E54" s="123"/>
      <c r="F54" s="124"/>
    </row>
    <row r="55" spans="1:6" ht="40.5">
      <c r="A55" s="122" t="s">
        <v>107</v>
      </c>
      <c r="B55" s="19" t="s">
        <v>776</v>
      </c>
      <c r="C55" s="15" t="s">
        <v>152</v>
      </c>
      <c r="D55" s="242"/>
      <c r="E55" s="123">
        <v>11520</v>
      </c>
      <c r="F55" s="124">
        <f>D55*E55</f>
        <v>0</v>
      </c>
    </row>
    <row r="56" spans="1:6" ht="12.75">
      <c r="A56" s="122"/>
      <c r="B56" s="19"/>
      <c r="C56" s="15"/>
      <c r="D56" s="242"/>
      <c r="E56" s="123">
        <v>0</v>
      </c>
      <c r="F56" s="124"/>
    </row>
    <row r="57" spans="1:6" ht="40.5">
      <c r="A57" s="122" t="s">
        <v>124</v>
      </c>
      <c r="B57" s="19" t="s">
        <v>777</v>
      </c>
      <c r="C57" s="15" t="s">
        <v>152</v>
      </c>
      <c r="D57" s="242"/>
      <c r="E57" s="123">
        <v>11520</v>
      </c>
      <c r="F57" s="124">
        <f>D57*E57</f>
        <v>0</v>
      </c>
    </row>
    <row r="58" spans="1:6" ht="12.75">
      <c r="A58" s="122"/>
      <c r="B58" s="19"/>
      <c r="C58" s="15"/>
      <c r="D58" s="242"/>
      <c r="E58" s="123">
        <v>0</v>
      </c>
      <c r="F58" s="124"/>
    </row>
    <row r="59" spans="1:6" ht="40.5">
      <c r="A59" s="122" t="s">
        <v>125</v>
      </c>
      <c r="B59" s="19" t="s">
        <v>778</v>
      </c>
      <c r="C59" s="15" t="s">
        <v>152</v>
      </c>
      <c r="D59" s="242"/>
      <c r="E59" s="123">
        <v>11520</v>
      </c>
      <c r="F59" s="124">
        <f>D59*E59</f>
        <v>0</v>
      </c>
    </row>
    <row r="60" spans="1:6" ht="12.75">
      <c r="A60" s="122"/>
      <c r="B60" s="19"/>
      <c r="C60" s="15"/>
      <c r="D60" s="242"/>
      <c r="E60" s="123">
        <v>0</v>
      </c>
      <c r="F60" s="124"/>
    </row>
    <row r="61" spans="1:6" ht="40.5">
      <c r="A61" s="122" t="s">
        <v>127</v>
      </c>
      <c r="B61" s="19" t="s">
        <v>779</v>
      </c>
      <c r="C61" s="15" t="s">
        <v>152</v>
      </c>
      <c r="D61" s="242"/>
      <c r="E61" s="123">
        <v>11520</v>
      </c>
      <c r="F61" s="124">
        <f>D61*E61</f>
        <v>0</v>
      </c>
    </row>
    <row r="62" spans="1:6" ht="12.75">
      <c r="A62" s="122"/>
      <c r="B62" s="19"/>
      <c r="C62" s="15"/>
      <c r="D62" s="242"/>
      <c r="E62" s="123">
        <v>0</v>
      </c>
      <c r="F62" s="124"/>
    </row>
    <row r="63" spans="1:6" ht="38.25">
      <c r="A63" s="122" t="s">
        <v>129</v>
      </c>
      <c r="B63" s="19" t="s">
        <v>166</v>
      </c>
      <c r="C63" s="15" t="s">
        <v>152</v>
      </c>
      <c r="D63" s="242"/>
      <c r="E63" s="123">
        <v>11520</v>
      </c>
      <c r="F63" s="124">
        <f>D63*E63</f>
        <v>0</v>
      </c>
    </row>
    <row r="64" spans="1:6" ht="12.75">
      <c r="A64" s="122"/>
      <c r="B64" s="19"/>
      <c r="C64" s="15"/>
      <c r="D64" s="242"/>
      <c r="E64" s="123">
        <v>0</v>
      </c>
      <c r="F64" s="124"/>
    </row>
    <row r="65" spans="1:6" ht="38.25">
      <c r="A65" s="122" t="s">
        <v>132</v>
      </c>
      <c r="B65" s="19" t="s">
        <v>167</v>
      </c>
      <c r="C65" s="15" t="s">
        <v>152</v>
      </c>
      <c r="D65" s="242"/>
      <c r="E65" s="123">
        <v>11520</v>
      </c>
      <c r="F65" s="124">
        <f>D65*E65</f>
        <v>0</v>
      </c>
    </row>
    <row r="66" spans="1:6" ht="12.75">
      <c r="A66" s="122"/>
      <c r="B66" s="19"/>
      <c r="C66" s="15"/>
      <c r="D66" s="242"/>
      <c r="E66" s="123">
        <v>0</v>
      </c>
      <c r="F66" s="124"/>
    </row>
    <row r="67" spans="1:6" ht="40.5">
      <c r="A67" s="122" t="s">
        <v>134</v>
      </c>
      <c r="B67" s="19" t="s">
        <v>780</v>
      </c>
      <c r="C67" s="15" t="s">
        <v>152</v>
      </c>
      <c r="D67" s="242"/>
      <c r="E67" s="123">
        <v>11520</v>
      </c>
      <c r="F67" s="124">
        <f>D67*E67</f>
        <v>0</v>
      </c>
    </row>
    <row r="68" spans="1:6" ht="12.75">
      <c r="A68" s="122"/>
      <c r="B68" s="19"/>
      <c r="C68" s="15"/>
      <c r="D68" s="242"/>
      <c r="E68" s="123"/>
      <c r="F68" s="124"/>
    </row>
    <row r="69" spans="1:6" ht="12.75">
      <c r="A69" s="122"/>
      <c r="B69" s="19"/>
      <c r="C69" s="15"/>
      <c r="D69" s="242"/>
      <c r="E69" s="123"/>
      <c r="F69" s="124"/>
    </row>
    <row r="70" spans="1:6" ht="12.75">
      <c r="A70" s="122"/>
      <c r="B70" s="19"/>
      <c r="C70" s="15"/>
      <c r="D70" s="242"/>
      <c r="E70" s="123"/>
      <c r="F70" s="124"/>
    </row>
    <row r="71" spans="1:6" ht="12.75">
      <c r="A71" s="122"/>
      <c r="B71" s="19"/>
      <c r="C71" s="15"/>
      <c r="D71" s="242"/>
      <c r="E71" s="123">
        <v>0</v>
      </c>
      <c r="F71" s="124"/>
    </row>
    <row r="72" spans="1:6" ht="12.75">
      <c r="A72" s="15"/>
      <c r="B72" s="20"/>
      <c r="C72" s="25"/>
      <c r="D72" s="253"/>
      <c r="E72" s="127" t="s">
        <v>55</v>
      </c>
      <c r="F72" s="128">
        <f>SUM(F48:F71)</f>
        <v>0</v>
      </c>
    </row>
    <row r="73" spans="1:6" ht="12.75">
      <c r="A73" s="15"/>
      <c r="B73" s="20"/>
      <c r="C73" s="25"/>
      <c r="D73" s="253"/>
      <c r="E73" s="127"/>
      <c r="F73" s="129"/>
    </row>
    <row r="74" spans="1:6" ht="12.75">
      <c r="A74" s="30"/>
      <c r="B74" s="31"/>
      <c r="C74" s="33"/>
      <c r="D74" s="254"/>
      <c r="E74" s="130"/>
      <c r="F74" s="131"/>
    </row>
    <row r="75" spans="1:6" ht="12.75">
      <c r="A75" s="36"/>
      <c r="B75" s="37"/>
      <c r="C75" s="39"/>
      <c r="D75" s="255"/>
      <c r="E75" s="42"/>
      <c r="F75" s="40"/>
    </row>
    <row r="76" spans="1:6" ht="12.75">
      <c r="A76" s="15"/>
      <c r="B76" s="20"/>
      <c r="C76" s="41"/>
      <c r="D76" s="253"/>
      <c r="E76" s="127" t="s">
        <v>56</v>
      </c>
      <c r="F76" s="131">
        <f>F72</f>
        <v>0</v>
      </c>
    </row>
    <row r="77" spans="1:6" ht="12.75">
      <c r="A77" s="89"/>
      <c r="B77" s="132"/>
      <c r="C77" s="15"/>
      <c r="D77" s="237"/>
      <c r="E77" s="133"/>
      <c r="F77" s="134"/>
    </row>
    <row r="78" spans="1:6" ht="12.75">
      <c r="A78" s="122"/>
      <c r="B78" s="19"/>
      <c r="C78" s="15"/>
      <c r="D78" s="242"/>
      <c r="E78" s="123">
        <v>0</v>
      </c>
      <c r="F78" s="124"/>
    </row>
    <row r="79" spans="1:6" ht="38.25">
      <c r="A79" s="122" t="s">
        <v>168</v>
      </c>
      <c r="B79" s="19" t="s">
        <v>169</v>
      </c>
      <c r="C79" s="15" t="s">
        <v>152</v>
      </c>
      <c r="D79" s="242"/>
      <c r="E79" s="123">
        <v>11520</v>
      </c>
      <c r="F79" s="124">
        <f>D79*E79</f>
        <v>0</v>
      </c>
    </row>
    <row r="80" spans="1:6" ht="12.75">
      <c r="A80" s="125"/>
      <c r="B80" s="19"/>
      <c r="C80" s="20"/>
      <c r="D80" s="251"/>
      <c r="E80" s="123"/>
      <c r="F80" s="124"/>
    </row>
    <row r="81" spans="1:6" ht="38.25">
      <c r="A81" s="122" t="s">
        <v>170</v>
      </c>
      <c r="B81" s="19" t="s">
        <v>171</v>
      </c>
      <c r="C81" s="15" t="s">
        <v>152</v>
      </c>
      <c r="D81" s="242"/>
      <c r="E81" s="123">
        <v>11520</v>
      </c>
      <c r="F81" s="124">
        <f>D81*E81</f>
        <v>0</v>
      </c>
    </row>
    <row r="82" spans="1:6" ht="12.75">
      <c r="A82" s="122"/>
      <c r="B82" s="19"/>
      <c r="C82" s="15"/>
      <c r="D82" s="242"/>
      <c r="E82" s="123"/>
      <c r="F82" s="124"/>
    </row>
    <row r="83" spans="1:6" ht="38.25">
      <c r="A83" s="122" t="s">
        <v>172</v>
      </c>
      <c r="B83" s="19" t="s">
        <v>173</v>
      </c>
      <c r="C83" s="15" t="s">
        <v>152</v>
      </c>
      <c r="D83" s="242"/>
      <c r="E83" s="123">
        <v>3240</v>
      </c>
      <c r="F83" s="124">
        <f>D83*E83</f>
        <v>0</v>
      </c>
    </row>
    <row r="84" spans="1:6" ht="12.75">
      <c r="A84" s="122"/>
      <c r="B84" s="19"/>
      <c r="C84" s="15"/>
      <c r="D84" s="242"/>
      <c r="E84" s="123">
        <v>0</v>
      </c>
      <c r="F84" s="124"/>
    </row>
    <row r="85" spans="1:6" ht="38.25">
      <c r="A85" s="122" t="s">
        <v>174</v>
      </c>
      <c r="B85" s="19" t="s">
        <v>175</v>
      </c>
      <c r="C85" s="15" t="s">
        <v>152</v>
      </c>
      <c r="D85" s="242"/>
      <c r="E85" s="123">
        <v>4680</v>
      </c>
      <c r="F85" s="124">
        <f>D85*E85</f>
        <v>0</v>
      </c>
    </row>
    <row r="86" spans="1:6" ht="12.75">
      <c r="A86" s="122"/>
      <c r="B86" s="19"/>
      <c r="C86" s="15"/>
      <c r="D86" s="242"/>
      <c r="E86" s="123">
        <v>0</v>
      </c>
      <c r="F86" s="124"/>
    </row>
    <row r="87" spans="1:6" ht="12.75">
      <c r="A87" s="122" t="s">
        <v>152</v>
      </c>
      <c r="B87" s="19" t="s">
        <v>176</v>
      </c>
      <c r="C87" s="15" t="s">
        <v>122</v>
      </c>
      <c r="D87" s="242"/>
      <c r="E87" s="123">
        <v>23040</v>
      </c>
      <c r="F87" s="124">
        <f>D87*E87</f>
        <v>0</v>
      </c>
    </row>
    <row r="88" spans="1:6" ht="12.75">
      <c r="A88" s="122"/>
      <c r="B88" s="19"/>
      <c r="C88" s="15"/>
      <c r="D88" s="242"/>
      <c r="E88" s="123">
        <v>0</v>
      </c>
      <c r="F88" s="124"/>
    </row>
    <row r="89" spans="1:6" ht="38.25">
      <c r="A89" s="122" t="s">
        <v>177</v>
      </c>
      <c r="B89" s="19" t="s">
        <v>178</v>
      </c>
      <c r="C89" s="15" t="s">
        <v>152</v>
      </c>
      <c r="D89" s="242"/>
      <c r="E89" s="123">
        <v>4680</v>
      </c>
      <c r="F89" s="124">
        <f>D89*E89</f>
        <v>0</v>
      </c>
    </row>
    <row r="90" spans="1:6" ht="12.75">
      <c r="A90" s="122"/>
      <c r="B90" s="19"/>
      <c r="C90" s="15"/>
      <c r="D90" s="242"/>
      <c r="E90" s="123">
        <v>0</v>
      </c>
      <c r="F90" s="124"/>
    </row>
    <row r="91" spans="1:6" ht="12.75">
      <c r="A91" s="122" t="s">
        <v>179</v>
      </c>
      <c r="B91" s="19" t="s">
        <v>176</v>
      </c>
      <c r="C91" s="15" t="s">
        <v>122</v>
      </c>
      <c r="D91" s="242"/>
      <c r="E91" s="123">
        <v>23040</v>
      </c>
      <c r="F91" s="124">
        <f>D91*E91</f>
        <v>0</v>
      </c>
    </row>
    <row r="92" spans="1:6" ht="12.75">
      <c r="A92" s="125"/>
      <c r="B92" s="19"/>
      <c r="C92" s="20"/>
      <c r="D92" s="251"/>
      <c r="E92" s="123"/>
      <c r="F92" s="124"/>
    </row>
    <row r="93" spans="1:6" ht="12.75">
      <c r="A93" s="125"/>
      <c r="B93" s="19"/>
      <c r="C93" s="20"/>
      <c r="D93" s="251"/>
      <c r="E93" s="123"/>
      <c r="F93" s="124"/>
    </row>
    <row r="94" spans="1:6" ht="12.75">
      <c r="A94" s="125"/>
      <c r="B94" s="19"/>
      <c r="C94" s="20"/>
      <c r="D94" s="251"/>
      <c r="E94" s="123"/>
      <c r="F94" s="124"/>
    </row>
    <row r="95" spans="1:6" ht="12.75">
      <c r="A95" s="125"/>
      <c r="B95" s="19"/>
      <c r="C95" s="20"/>
      <c r="D95" s="251"/>
      <c r="E95" s="123"/>
      <c r="F95" s="124"/>
    </row>
    <row r="96" spans="1:6" ht="12.75">
      <c r="A96" s="125"/>
      <c r="B96" s="19"/>
      <c r="C96" s="20"/>
      <c r="D96" s="251"/>
      <c r="E96" s="123"/>
      <c r="F96" s="124"/>
    </row>
    <row r="97" spans="1:6" ht="12.75">
      <c r="A97" s="125"/>
      <c r="B97" s="19"/>
      <c r="C97" s="20"/>
      <c r="D97" s="251"/>
      <c r="E97" s="123"/>
      <c r="F97" s="124"/>
    </row>
    <row r="98" spans="1:6" ht="12.75">
      <c r="A98" s="125"/>
      <c r="B98" s="19"/>
      <c r="C98" s="20"/>
      <c r="D98" s="251"/>
      <c r="E98" s="123"/>
      <c r="F98" s="124"/>
    </row>
    <row r="99" spans="1:6" ht="12.75">
      <c r="A99" s="125"/>
      <c r="B99" s="19"/>
      <c r="C99" s="20"/>
      <c r="D99" s="251"/>
      <c r="E99" s="123"/>
      <c r="F99" s="124"/>
    </row>
    <row r="100" spans="1:6" ht="12.75">
      <c r="A100" s="125"/>
      <c r="B100" s="19"/>
      <c r="C100" s="20"/>
      <c r="D100" s="251"/>
      <c r="E100" s="123"/>
      <c r="F100" s="124"/>
    </row>
    <row r="101" spans="1:6" ht="12.75">
      <c r="A101" s="125"/>
      <c r="B101" s="19"/>
      <c r="C101" s="20"/>
      <c r="D101" s="251"/>
      <c r="E101" s="123"/>
      <c r="F101" s="124"/>
    </row>
    <row r="102" spans="1:6" ht="12.75">
      <c r="A102" s="125"/>
      <c r="B102" s="19"/>
      <c r="C102" s="20"/>
      <c r="D102" s="251"/>
      <c r="E102" s="123"/>
      <c r="F102" s="124"/>
    </row>
    <row r="103" spans="1:6" ht="12.75">
      <c r="A103" s="125"/>
      <c r="B103" s="19"/>
      <c r="C103" s="20"/>
      <c r="D103" s="251"/>
      <c r="E103" s="123"/>
      <c r="F103" s="124"/>
    </row>
    <row r="104" spans="1:6" ht="12.75">
      <c r="A104" s="125"/>
      <c r="B104" s="19"/>
      <c r="C104" s="20"/>
      <c r="D104" s="251"/>
      <c r="E104" s="123"/>
      <c r="F104" s="124"/>
    </row>
    <row r="105" spans="1:6" ht="12.75">
      <c r="A105" s="125"/>
      <c r="B105" s="19"/>
      <c r="C105" s="20"/>
      <c r="D105" s="251"/>
      <c r="E105" s="123"/>
      <c r="F105" s="124"/>
    </row>
    <row r="106" spans="1:6" ht="12.75">
      <c r="A106" s="125"/>
      <c r="B106" s="19"/>
      <c r="C106" s="20"/>
      <c r="D106" s="251"/>
      <c r="E106" s="123"/>
      <c r="F106" s="124"/>
    </row>
    <row r="107" spans="1:6" ht="12.75">
      <c r="A107" s="125"/>
      <c r="B107" s="19"/>
      <c r="C107" s="20"/>
      <c r="D107" s="251"/>
      <c r="E107" s="123"/>
      <c r="F107" s="124"/>
    </row>
    <row r="108" spans="1:6" ht="12.75">
      <c r="A108" s="125"/>
      <c r="B108" s="19"/>
      <c r="C108" s="20"/>
      <c r="D108" s="251"/>
      <c r="E108" s="123"/>
      <c r="F108" s="124"/>
    </row>
    <row r="109" spans="1:6" ht="12.75">
      <c r="A109" s="15"/>
      <c r="B109" s="20"/>
      <c r="C109" s="25"/>
      <c r="D109" s="253"/>
      <c r="E109" s="127" t="s">
        <v>55</v>
      </c>
      <c r="F109" s="128">
        <f>SUM(F76:F108)</f>
        <v>0</v>
      </c>
    </row>
    <row r="110" spans="1:6" ht="12.75">
      <c r="A110" s="15"/>
      <c r="B110" s="20"/>
      <c r="C110" s="25"/>
      <c r="D110" s="253"/>
      <c r="E110" s="127"/>
      <c r="F110" s="129"/>
    </row>
    <row r="111" spans="1:6" ht="12.75">
      <c r="A111" s="30"/>
      <c r="B111" s="31"/>
      <c r="C111" s="33"/>
      <c r="D111" s="254"/>
      <c r="E111" s="130"/>
      <c r="F111" s="131"/>
    </row>
    <row r="112" spans="1:6" ht="12.75">
      <c r="A112" s="36"/>
      <c r="B112" s="37"/>
      <c r="C112" s="39"/>
      <c r="D112" s="255"/>
      <c r="E112" s="42"/>
      <c r="F112" s="40"/>
    </row>
    <row r="113" spans="1:6" ht="12.75">
      <c r="A113" s="15"/>
      <c r="B113" s="20"/>
      <c r="C113" s="41"/>
      <c r="D113" s="253"/>
      <c r="E113" s="127" t="s">
        <v>56</v>
      </c>
      <c r="F113" s="131">
        <f>F109</f>
        <v>0</v>
      </c>
    </row>
    <row r="114" spans="1:6" ht="12.75">
      <c r="A114" s="89"/>
      <c r="B114" s="132"/>
      <c r="C114" s="15"/>
      <c r="D114" s="237"/>
      <c r="E114" s="133"/>
      <c r="F114" s="134"/>
    </row>
    <row r="115" spans="1:6" s="46" customFormat="1" ht="12.75">
      <c r="A115" s="136">
        <v>4</v>
      </c>
      <c r="B115" s="23" t="s">
        <v>33</v>
      </c>
      <c r="C115" s="16"/>
      <c r="D115" s="252"/>
      <c r="E115" s="119"/>
      <c r="F115" s="120"/>
    </row>
    <row r="116" spans="1:6" ht="12.75">
      <c r="A116" s="125"/>
      <c r="B116" s="19"/>
      <c r="C116" s="20"/>
      <c r="D116" s="251"/>
      <c r="E116" s="123"/>
      <c r="F116" s="124"/>
    </row>
    <row r="117" spans="1:6" s="46" customFormat="1" ht="12.75">
      <c r="A117" s="117">
        <v>4.1</v>
      </c>
      <c r="B117" s="23" t="s">
        <v>180</v>
      </c>
      <c r="C117" s="16"/>
      <c r="D117" s="252"/>
      <c r="E117" s="119"/>
      <c r="F117" s="120"/>
    </row>
    <row r="118" spans="1:6" ht="12.75">
      <c r="A118" s="125"/>
      <c r="B118" s="19"/>
      <c r="C118" s="20"/>
      <c r="D118" s="251"/>
      <c r="E118" s="123"/>
      <c r="F118" s="124"/>
    </row>
    <row r="119" spans="1:6" ht="12.75">
      <c r="A119" s="125"/>
      <c r="B119" s="24" t="s">
        <v>156</v>
      </c>
      <c r="C119" s="20"/>
      <c r="D119" s="251"/>
      <c r="E119" s="123"/>
      <c r="F119" s="124"/>
    </row>
    <row r="120" spans="1:6" ht="12.75">
      <c r="A120" s="125"/>
      <c r="B120" s="19"/>
      <c r="C120" s="20"/>
      <c r="D120" s="251"/>
      <c r="E120" s="123"/>
      <c r="F120" s="124"/>
    </row>
    <row r="121" spans="1:6" ht="25.5">
      <c r="A121" s="122" t="s">
        <v>107</v>
      </c>
      <c r="B121" s="19" t="s">
        <v>181</v>
      </c>
      <c r="C121" s="15" t="s">
        <v>143</v>
      </c>
      <c r="D121" s="242"/>
      <c r="E121" s="123">
        <v>17325</v>
      </c>
      <c r="F121" s="124">
        <f>D121*E121</f>
        <v>0</v>
      </c>
    </row>
    <row r="122" spans="1:6" ht="12.75">
      <c r="A122" s="122"/>
      <c r="B122" s="19"/>
      <c r="C122" s="15"/>
      <c r="D122" s="242"/>
      <c r="E122" s="123">
        <v>0</v>
      </c>
      <c r="F122" s="124"/>
    </row>
    <row r="123" spans="1:6" ht="12.75">
      <c r="A123" s="122" t="s">
        <v>124</v>
      </c>
      <c r="B123" s="19" t="s">
        <v>182</v>
      </c>
      <c r="C123" s="15" t="s">
        <v>143</v>
      </c>
      <c r="D123" s="242"/>
      <c r="E123" s="123">
        <v>18375</v>
      </c>
      <c r="F123" s="124">
        <f>D123*E123</f>
        <v>0</v>
      </c>
    </row>
    <row r="124" spans="1:6" ht="12.75">
      <c r="A124" s="122"/>
      <c r="B124" s="19"/>
      <c r="C124" s="15"/>
      <c r="D124" s="242"/>
      <c r="E124" s="123">
        <v>0</v>
      </c>
      <c r="F124" s="124"/>
    </row>
    <row r="125" spans="1:6" ht="12.75">
      <c r="A125" s="122" t="s">
        <v>125</v>
      </c>
      <c r="B125" s="19" t="s">
        <v>183</v>
      </c>
      <c r="C125" s="15" t="s">
        <v>143</v>
      </c>
      <c r="D125" s="242"/>
      <c r="E125" s="123">
        <v>2100</v>
      </c>
      <c r="F125" s="124">
        <f>D125*E125</f>
        <v>0</v>
      </c>
    </row>
    <row r="126" spans="1:6" ht="12.75">
      <c r="A126" s="122"/>
      <c r="B126" s="19"/>
      <c r="C126" s="15"/>
      <c r="D126" s="242"/>
      <c r="E126" s="123">
        <v>0</v>
      </c>
      <c r="F126" s="124"/>
    </row>
    <row r="127" spans="1:6" ht="12.75">
      <c r="A127" s="122" t="s">
        <v>127</v>
      </c>
      <c r="B127" s="19" t="s">
        <v>184</v>
      </c>
      <c r="C127" s="15" t="s">
        <v>143</v>
      </c>
      <c r="D127" s="242"/>
      <c r="E127" s="123">
        <v>2625</v>
      </c>
      <c r="F127" s="124">
        <f>D127*E127</f>
        <v>0</v>
      </c>
    </row>
    <row r="128" spans="1:6" ht="12.75">
      <c r="A128" s="122"/>
      <c r="B128" s="19"/>
      <c r="C128" s="15"/>
      <c r="D128" s="242"/>
      <c r="E128" s="123">
        <v>0</v>
      </c>
      <c r="F128" s="124"/>
    </row>
    <row r="129" spans="1:6" ht="12.75">
      <c r="A129" s="122" t="s">
        <v>129</v>
      </c>
      <c r="B129" s="19" t="s">
        <v>185</v>
      </c>
      <c r="C129" s="15" t="s">
        <v>143</v>
      </c>
      <c r="D129" s="242"/>
      <c r="E129" s="123">
        <v>3360</v>
      </c>
      <c r="F129" s="124">
        <f>D129*E129</f>
        <v>0</v>
      </c>
    </row>
    <row r="130" spans="1:6" ht="12.75">
      <c r="A130" s="122"/>
      <c r="B130" s="19"/>
      <c r="C130" s="15"/>
      <c r="D130" s="242"/>
      <c r="E130" s="123">
        <v>0</v>
      </c>
      <c r="F130" s="124"/>
    </row>
    <row r="131" spans="1:6" ht="12.75">
      <c r="A131" s="122" t="s">
        <v>132</v>
      </c>
      <c r="B131" s="19" t="s">
        <v>186</v>
      </c>
      <c r="C131" s="15" t="s">
        <v>143</v>
      </c>
      <c r="D131" s="242"/>
      <c r="E131" s="123">
        <v>3780</v>
      </c>
      <c r="F131" s="124">
        <f>D131*E131</f>
        <v>0</v>
      </c>
    </row>
    <row r="132" spans="1:6" ht="12.75">
      <c r="A132" s="122"/>
      <c r="B132" s="19"/>
      <c r="C132" s="15"/>
      <c r="D132" s="242"/>
      <c r="E132" s="123">
        <v>0</v>
      </c>
      <c r="F132" s="124"/>
    </row>
    <row r="133" spans="1:6" ht="12.75">
      <c r="A133" s="122" t="s">
        <v>134</v>
      </c>
      <c r="B133" s="19" t="s">
        <v>187</v>
      </c>
      <c r="C133" s="15" t="s">
        <v>143</v>
      </c>
      <c r="D133" s="242"/>
      <c r="E133" s="123">
        <v>6300</v>
      </c>
      <c r="F133" s="124">
        <f>D133*E133</f>
        <v>0</v>
      </c>
    </row>
    <row r="134" spans="1:6" ht="12.75">
      <c r="A134" s="125"/>
      <c r="B134" s="19"/>
      <c r="C134" s="15"/>
      <c r="D134" s="242"/>
      <c r="E134" s="123">
        <v>0</v>
      </c>
      <c r="F134" s="124"/>
    </row>
    <row r="135" spans="1:6" s="46" customFormat="1" ht="12.75">
      <c r="A135" s="117">
        <v>4.2</v>
      </c>
      <c r="B135" s="23" t="s">
        <v>188</v>
      </c>
      <c r="C135" s="49"/>
      <c r="D135" s="256"/>
      <c r="E135" s="119">
        <v>0</v>
      </c>
      <c r="F135" s="124"/>
    </row>
    <row r="136" spans="1:6" ht="12.75">
      <c r="A136" s="125"/>
      <c r="B136" s="19"/>
      <c r="C136" s="15"/>
      <c r="D136" s="242"/>
      <c r="E136" s="123">
        <v>0</v>
      </c>
      <c r="F136" s="124"/>
    </row>
    <row r="137" spans="1:6" ht="12.75">
      <c r="A137" s="122" t="s">
        <v>107</v>
      </c>
      <c r="B137" s="19" t="s">
        <v>189</v>
      </c>
      <c r="C137" s="15" t="s">
        <v>143</v>
      </c>
      <c r="D137" s="242"/>
      <c r="E137" s="123">
        <v>48960</v>
      </c>
      <c r="F137" s="124">
        <f>D137*E137</f>
        <v>0</v>
      </c>
    </row>
    <row r="138" spans="1:6" ht="12.75">
      <c r="A138" s="122"/>
      <c r="B138" s="19"/>
      <c r="C138" s="15"/>
      <c r="D138" s="242"/>
      <c r="E138" s="123">
        <v>0</v>
      </c>
      <c r="F138" s="124"/>
    </row>
    <row r="139" spans="1:6" ht="12.75">
      <c r="A139" s="122" t="s">
        <v>124</v>
      </c>
      <c r="B139" s="19" t="s">
        <v>190</v>
      </c>
      <c r="C139" s="15" t="s">
        <v>143</v>
      </c>
      <c r="D139" s="242"/>
      <c r="E139" s="123">
        <v>25200</v>
      </c>
      <c r="F139" s="124">
        <f>D139*E139</f>
        <v>0</v>
      </c>
    </row>
    <row r="140" spans="1:6" ht="12.75">
      <c r="A140" s="122"/>
      <c r="B140" s="19"/>
      <c r="C140" s="15"/>
      <c r="D140" s="242"/>
      <c r="E140" s="123">
        <v>0</v>
      </c>
      <c r="F140" s="124"/>
    </row>
    <row r="141" spans="1:6" ht="12.75">
      <c r="A141" s="122" t="s">
        <v>125</v>
      </c>
      <c r="B141" s="19" t="s">
        <v>191</v>
      </c>
      <c r="C141" s="15" t="s">
        <v>143</v>
      </c>
      <c r="D141" s="242"/>
      <c r="E141" s="123">
        <v>21600</v>
      </c>
      <c r="F141" s="124">
        <f>D141*E141</f>
        <v>0</v>
      </c>
    </row>
    <row r="142" spans="1:6" ht="12.75">
      <c r="A142" s="122"/>
      <c r="B142" s="19"/>
      <c r="C142" s="15"/>
      <c r="D142" s="242"/>
      <c r="E142" s="123">
        <v>0</v>
      </c>
      <c r="F142" s="124"/>
    </row>
    <row r="143" spans="1:6" ht="12.75">
      <c r="A143" s="122" t="s">
        <v>127</v>
      </c>
      <c r="B143" s="19" t="s">
        <v>192</v>
      </c>
      <c r="C143" s="15" t="s">
        <v>143</v>
      </c>
      <c r="D143" s="242"/>
      <c r="E143" s="123">
        <v>25920</v>
      </c>
      <c r="F143" s="124">
        <f>D143*E143</f>
        <v>0</v>
      </c>
    </row>
    <row r="144" spans="1:6" ht="12.75">
      <c r="A144" s="122"/>
      <c r="B144" s="19"/>
      <c r="C144" s="15"/>
      <c r="D144" s="242"/>
      <c r="E144" s="123">
        <v>0</v>
      </c>
      <c r="F144" s="124"/>
    </row>
    <row r="145" spans="1:6" ht="12.75">
      <c r="A145" s="122" t="s">
        <v>129</v>
      </c>
      <c r="B145" s="19" t="s">
        <v>193</v>
      </c>
      <c r="C145" s="15" t="s">
        <v>143</v>
      </c>
      <c r="D145" s="242"/>
      <c r="E145" s="123">
        <v>207000</v>
      </c>
      <c r="F145" s="124">
        <f>D145*E145</f>
        <v>0</v>
      </c>
    </row>
    <row r="146" spans="1:6" ht="12.75">
      <c r="A146" s="122"/>
      <c r="B146" s="19"/>
      <c r="C146" s="15"/>
      <c r="D146" s="242"/>
      <c r="E146" s="123">
        <v>0</v>
      </c>
      <c r="F146" s="124"/>
    </row>
    <row r="147" spans="1:6" ht="12.75">
      <c r="A147" s="122" t="s">
        <v>132</v>
      </c>
      <c r="B147" s="19" t="s">
        <v>194</v>
      </c>
      <c r="C147" s="15" t="s">
        <v>143</v>
      </c>
      <c r="D147" s="242"/>
      <c r="E147" s="123">
        <v>31500</v>
      </c>
      <c r="F147" s="124">
        <f>D147*E147</f>
        <v>0</v>
      </c>
    </row>
    <row r="148" spans="1:6" ht="12.75">
      <c r="A148" s="122"/>
      <c r="B148" s="19"/>
      <c r="C148" s="15"/>
      <c r="D148" s="242"/>
      <c r="E148" s="123">
        <v>0</v>
      </c>
      <c r="F148" s="124"/>
    </row>
    <row r="149" spans="1:6" ht="12.75">
      <c r="A149" s="122" t="s">
        <v>134</v>
      </c>
      <c r="B149" s="19" t="s">
        <v>195</v>
      </c>
      <c r="C149" s="15" t="s">
        <v>143</v>
      </c>
      <c r="D149" s="242"/>
      <c r="E149" s="123">
        <v>31500</v>
      </c>
      <c r="F149" s="124">
        <f>D149*E149</f>
        <v>0</v>
      </c>
    </row>
    <row r="150" spans="1:6" ht="12.75">
      <c r="A150" s="122"/>
      <c r="B150" s="19"/>
      <c r="C150" s="15"/>
      <c r="D150" s="242"/>
      <c r="E150" s="123">
        <v>0</v>
      </c>
      <c r="F150" s="124"/>
    </row>
    <row r="151" spans="1:6" ht="12.75">
      <c r="A151" s="122" t="s">
        <v>168</v>
      </c>
      <c r="B151" s="19" t="s">
        <v>196</v>
      </c>
      <c r="C151" s="15" t="s">
        <v>143</v>
      </c>
      <c r="D151" s="242"/>
      <c r="E151" s="123">
        <v>40500</v>
      </c>
      <c r="F151" s="124">
        <f>D151*E151</f>
        <v>0</v>
      </c>
    </row>
    <row r="152" spans="1:6" ht="12.75">
      <c r="A152" s="122"/>
      <c r="B152" s="19"/>
      <c r="C152" s="15"/>
      <c r="D152" s="242"/>
      <c r="E152" s="123">
        <v>0</v>
      </c>
      <c r="F152" s="124"/>
    </row>
    <row r="153" spans="1:6" ht="12.75">
      <c r="A153" s="122" t="s">
        <v>170</v>
      </c>
      <c r="B153" s="19" t="s">
        <v>197</v>
      </c>
      <c r="C153" s="15" t="s">
        <v>143</v>
      </c>
      <c r="D153" s="242"/>
      <c r="E153" s="123">
        <v>40500</v>
      </c>
      <c r="F153" s="124">
        <f>D153*E153</f>
        <v>0</v>
      </c>
    </row>
    <row r="154" spans="1:6" ht="12.75">
      <c r="A154" s="122"/>
      <c r="B154" s="19"/>
      <c r="C154" s="15"/>
      <c r="D154" s="242"/>
      <c r="E154" s="123">
        <v>0</v>
      </c>
      <c r="F154" s="124"/>
    </row>
    <row r="155" spans="1:6" ht="12.75">
      <c r="A155" s="122" t="s">
        <v>172</v>
      </c>
      <c r="B155" s="19" t="s">
        <v>198</v>
      </c>
      <c r="C155" s="15" t="s">
        <v>143</v>
      </c>
      <c r="D155" s="242"/>
      <c r="E155" s="123">
        <v>51840</v>
      </c>
      <c r="F155" s="124">
        <f>D155*E155</f>
        <v>0</v>
      </c>
    </row>
    <row r="156" spans="1:6" ht="12.75">
      <c r="A156" s="122"/>
      <c r="B156" s="19"/>
      <c r="C156" s="15"/>
      <c r="D156" s="242"/>
      <c r="E156" s="123">
        <v>0</v>
      </c>
      <c r="F156" s="124"/>
    </row>
    <row r="157" spans="1:6" ht="12.75">
      <c r="A157" s="122" t="s">
        <v>174</v>
      </c>
      <c r="B157" s="19" t="s">
        <v>199</v>
      </c>
      <c r="C157" s="15" t="s">
        <v>143</v>
      </c>
      <c r="D157" s="242"/>
      <c r="E157" s="123">
        <v>103000</v>
      </c>
      <c r="F157" s="124">
        <f>D157*E157</f>
        <v>0</v>
      </c>
    </row>
    <row r="158" spans="1:6" ht="12.75">
      <c r="A158" s="15"/>
      <c r="B158" s="20"/>
      <c r="C158" s="25"/>
      <c r="D158" s="253"/>
      <c r="E158" s="127" t="s">
        <v>55</v>
      </c>
      <c r="F158" s="128">
        <f>SUM(F113:F157)</f>
        <v>0</v>
      </c>
    </row>
    <row r="159" spans="1:6" ht="12.75">
      <c r="A159" s="15"/>
      <c r="B159" s="20"/>
      <c r="C159" s="25"/>
      <c r="D159" s="253"/>
      <c r="E159" s="127"/>
      <c r="F159" s="129"/>
    </row>
    <row r="160" spans="1:6" ht="12.75">
      <c r="A160" s="30"/>
      <c r="B160" s="31"/>
      <c r="C160" s="33"/>
      <c r="D160" s="254"/>
      <c r="E160" s="130"/>
      <c r="F160" s="131"/>
    </row>
    <row r="161" spans="1:6" ht="12.75">
      <c r="A161" s="36"/>
      <c r="B161" s="37"/>
      <c r="C161" s="39"/>
      <c r="D161" s="255"/>
      <c r="E161" s="42"/>
      <c r="F161" s="40"/>
    </row>
    <row r="162" spans="1:6" ht="12.75">
      <c r="A162" s="15"/>
      <c r="B162" s="20"/>
      <c r="C162" s="41"/>
      <c r="D162" s="253"/>
      <c r="E162" s="127" t="s">
        <v>56</v>
      </c>
      <c r="F162" s="131">
        <f>F158</f>
        <v>0</v>
      </c>
    </row>
    <row r="163" spans="1:6" ht="12.75">
      <c r="A163" s="117">
        <v>4.3</v>
      </c>
      <c r="B163" s="23" t="s">
        <v>200</v>
      </c>
      <c r="C163" s="20"/>
      <c r="D163" s="251"/>
      <c r="E163" s="123"/>
      <c r="F163" s="124"/>
    </row>
    <row r="164" spans="1:6" ht="25.5">
      <c r="A164" s="122" t="s">
        <v>107</v>
      </c>
      <c r="B164" s="19" t="s">
        <v>201</v>
      </c>
      <c r="C164" s="15" t="s">
        <v>143</v>
      </c>
      <c r="D164" s="242"/>
      <c r="E164" s="123">
        <v>25200</v>
      </c>
      <c r="F164" s="124">
        <f>D164*E164</f>
        <v>0</v>
      </c>
    </row>
    <row r="165" spans="1:6" ht="12.75">
      <c r="A165" s="122"/>
      <c r="B165" s="19"/>
      <c r="C165" s="15"/>
      <c r="D165" s="242"/>
      <c r="E165" s="123">
        <v>0</v>
      </c>
      <c r="F165" s="124"/>
    </row>
    <row r="166" spans="1:6" ht="12.75">
      <c r="A166" s="122" t="s">
        <v>124</v>
      </c>
      <c r="B166" s="19" t="s">
        <v>202</v>
      </c>
      <c r="C166" s="15" t="s">
        <v>143</v>
      </c>
      <c r="D166" s="242"/>
      <c r="E166" s="123">
        <v>4200</v>
      </c>
      <c r="F166" s="124">
        <f>D166*E166</f>
        <v>0</v>
      </c>
    </row>
    <row r="167" spans="1:6" ht="12.75">
      <c r="A167" s="122"/>
      <c r="B167" s="19"/>
      <c r="C167" s="15"/>
      <c r="D167" s="242"/>
      <c r="E167" s="123">
        <v>0</v>
      </c>
      <c r="F167" s="124"/>
    </row>
    <row r="168" spans="1:6" ht="12.75">
      <c r="A168" s="122" t="s">
        <v>125</v>
      </c>
      <c r="B168" s="19" t="s">
        <v>203</v>
      </c>
      <c r="C168" s="15" t="s">
        <v>143</v>
      </c>
      <c r="D168" s="242"/>
      <c r="E168" s="123">
        <v>6300</v>
      </c>
      <c r="F168" s="124">
        <f>D168*E168</f>
        <v>0</v>
      </c>
    </row>
    <row r="169" spans="1:6" ht="12.75">
      <c r="A169" s="122"/>
      <c r="B169" s="19"/>
      <c r="C169" s="15"/>
      <c r="D169" s="242"/>
      <c r="E169" s="123">
        <v>0</v>
      </c>
      <c r="F169" s="124"/>
    </row>
    <row r="170" spans="1:6" ht="12.75">
      <c r="A170" s="122" t="s">
        <v>127</v>
      </c>
      <c r="B170" s="19" t="s">
        <v>204</v>
      </c>
      <c r="C170" s="15" t="s">
        <v>143</v>
      </c>
      <c r="D170" s="242"/>
      <c r="E170" s="123">
        <v>7875</v>
      </c>
      <c r="F170" s="124">
        <f>D170*E170</f>
        <v>0</v>
      </c>
    </row>
    <row r="171" spans="1:6" ht="12.75">
      <c r="A171" s="122"/>
      <c r="B171" s="19"/>
      <c r="C171" s="15"/>
      <c r="D171" s="242"/>
      <c r="E171" s="123">
        <v>0</v>
      </c>
      <c r="F171" s="124"/>
    </row>
    <row r="172" spans="1:6" ht="12.75">
      <c r="A172" s="122" t="s">
        <v>129</v>
      </c>
      <c r="B172" s="19" t="s">
        <v>205</v>
      </c>
      <c r="C172" s="15" t="s">
        <v>143</v>
      </c>
      <c r="D172" s="242"/>
      <c r="E172" s="123">
        <v>7875</v>
      </c>
      <c r="F172" s="124">
        <f>D172*E172</f>
        <v>0</v>
      </c>
    </row>
    <row r="173" spans="1:6" ht="12.75">
      <c r="A173" s="122"/>
      <c r="B173" s="19"/>
      <c r="C173" s="15"/>
      <c r="D173" s="242"/>
      <c r="E173" s="123">
        <v>0</v>
      </c>
      <c r="F173" s="124"/>
    </row>
    <row r="174" spans="1:6" ht="12.75">
      <c r="A174" s="122" t="s">
        <v>132</v>
      </c>
      <c r="B174" s="19" t="s">
        <v>206</v>
      </c>
      <c r="C174" s="15" t="s">
        <v>152</v>
      </c>
      <c r="D174" s="242"/>
      <c r="E174" s="123">
        <v>2100</v>
      </c>
      <c r="F174" s="124">
        <f>D174*E174</f>
        <v>0</v>
      </c>
    </row>
    <row r="175" spans="1:6" ht="12.75">
      <c r="A175" s="122"/>
      <c r="B175" s="19"/>
      <c r="C175" s="15"/>
      <c r="D175" s="242"/>
      <c r="E175" s="123">
        <v>0</v>
      </c>
      <c r="F175" s="124"/>
    </row>
    <row r="176" spans="1:6" ht="12.75">
      <c r="A176" s="122" t="s">
        <v>134</v>
      </c>
      <c r="B176" s="19" t="s">
        <v>207</v>
      </c>
      <c r="C176" s="15" t="s">
        <v>143</v>
      </c>
      <c r="D176" s="242"/>
      <c r="E176" s="123">
        <v>84000</v>
      </c>
      <c r="F176" s="124">
        <f>D176*E176</f>
        <v>0</v>
      </c>
    </row>
    <row r="177" spans="1:6" ht="12.75">
      <c r="A177" s="122"/>
      <c r="B177" s="19"/>
      <c r="C177" s="15"/>
      <c r="D177" s="242"/>
      <c r="E177" s="123">
        <v>0</v>
      </c>
      <c r="F177" s="124"/>
    </row>
    <row r="178" spans="1:6" ht="25.5">
      <c r="A178" s="122" t="s">
        <v>168</v>
      </c>
      <c r="B178" s="19" t="s">
        <v>208</v>
      </c>
      <c r="C178" s="15" t="s">
        <v>152</v>
      </c>
      <c r="D178" s="242"/>
      <c r="E178" s="123">
        <v>2310</v>
      </c>
      <c r="F178" s="124">
        <f>D178*E178</f>
        <v>0</v>
      </c>
    </row>
    <row r="179" spans="1:6" ht="7.5" customHeight="1">
      <c r="A179" s="122"/>
      <c r="B179" s="19"/>
      <c r="C179" s="15"/>
      <c r="D179" s="242"/>
      <c r="E179" s="123">
        <v>0</v>
      </c>
      <c r="F179" s="124"/>
    </row>
    <row r="180" spans="1:6" ht="12.75">
      <c r="A180" s="122" t="s">
        <v>170</v>
      </c>
      <c r="B180" s="19" t="s">
        <v>209</v>
      </c>
      <c r="C180" s="15" t="s">
        <v>143</v>
      </c>
      <c r="D180" s="242"/>
      <c r="E180" s="123">
        <v>24150</v>
      </c>
      <c r="F180" s="124">
        <f>D180*E180</f>
        <v>0</v>
      </c>
    </row>
    <row r="181" spans="1:6" ht="6.75" customHeight="1">
      <c r="A181" s="122"/>
      <c r="B181" s="19"/>
      <c r="C181" s="15"/>
      <c r="D181" s="242"/>
      <c r="E181" s="123">
        <v>0</v>
      </c>
      <c r="F181" s="124"/>
    </row>
    <row r="182" spans="1:6" ht="38.25">
      <c r="A182" s="122" t="s">
        <v>172</v>
      </c>
      <c r="B182" s="19" t="s">
        <v>210</v>
      </c>
      <c r="C182" s="15" t="s">
        <v>152</v>
      </c>
      <c r="D182" s="242"/>
      <c r="E182" s="123">
        <v>1890</v>
      </c>
      <c r="F182" s="124">
        <f>D182*E182</f>
        <v>0</v>
      </c>
    </row>
    <row r="183" spans="1:6" ht="12.75">
      <c r="A183" s="122"/>
      <c r="B183" s="19"/>
      <c r="C183" s="15"/>
      <c r="D183" s="242"/>
      <c r="E183" s="123">
        <v>0</v>
      </c>
      <c r="F183" s="124"/>
    </row>
    <row r="184" spans="1:6" ht="12.75">
      <c r="A184" s="122" t="s">
        <v>174</v>
      </c>
      <c r="B184" s="19" t="s">
        <v>211</v>
      </c>
      <c r="C184" s="15" t="s">
        <v>143</v>
      </c>
      <c r="D184" s="242"/>
      <c r="E184" s="123">
        <v>47250</v>
      </c>
      <c r="F184" s="124">
        <f>D184*E184</f>
        <v>0</v>
      </c>
    </row>
    <row r="185" spans="1:6" ht="8.25" customHeight="1">
      <c r="A185" s="122"/>
      <c r="B185" s="19"/>
      <c r="C185" s="15"/>
      <c r="D185" s="242"/>
      <c r="E185" s="123">
        <v>0</v>
      </c>
      <c r="F185" s="124"/>
    </row>
    <row r="186" spans="1:6" ht="12.75">
      <c r="A186" s="122" t="s">
        <v>152</v>
      </c>
      <c r="B186" s="19" t="s">
        <v>212</v>
      </c>
      <c r="C186" s="15" t="s">
        <v>143</v>
      </c>
      <c r="D186" s="242"/>
      <c r="E186" s="123">
        <v>68250</v>
      </c>
      <c r="F186" s="124">
        <f>D186*E186</f>
        <v>0</v>
      </c>
    </row>
    <row r="187" spans="1:6" ht="4.5" customHeight="1">
      <c r="A187" s="122"/>
      <c r="B187" s="19"/>
      <c r="C187" s="15"/>
      <c r="D187" s="242"/>
      <c r="E187" s="123">
        <v>0</v>
      </c>
      <c r="F187" s="124"/>
    </row>
    <row r="188" spans="1:6" ht="25.5">
      <c r="A188" s="122" t="s">
        <v>177</v>
      </c>
      <c r="B188" s="19" t="s">
        <v>213</v>
      </c>
      <c r="C188" s="15" t="s">
        <v>143</v>
      </c>
      <c r="D188" s="242"/>
      <c r="E188" s="123">
        <v>17325</v>
      </c>
      <c r="F188" s="124">
        <f>D188*E188</f>
        <v>0</v>
      </c>
    </row>
    <row r="189" spans="1:6" ht="7.5" customHeight="1">
      <c r="A189" s="122"/>
      <c r="B189" s="19"/>
      <c r="C189" s="15"/>
      <c r="D189" s="242"/>
      <c r="E189" s="123">
        <v>0</v>
      </c>
      <c r="F189" s="124"/>
    </row>
    <row r="190" spans="1:6" ht="25.5">
      <c r="A190" s="122" t="s">
        <v>179</v>
      </c>
      <c r="B190" s="19" t="s">
        <v>497</v>
      </c>
      <c r="C190" s="15"/>
      <c r="D190" s="242"/>
      <c r="E190" s="123">
        <v>0</v>
      </c>
      <c r="F190" s="124">
        <v>900000</v>
      </c>
    </row>
    <row r="191" spans="1:6" ht="5.25" customHeight="1">
      <c r="A191" s="122"/>
      <c r="B191" s="19"/>
      <c r="C191" s="15"/>
      <c r="D191" s="242"/>
      <c r="E191" s="123">
        <v>0</v>
      </c>
      <c r="F191" s="124"/>
    </row>
    <row r="192" spans="1:6" ht="38.25">
      <c r="A192" s="122" t="s">
        <v>214</v>
      </c>
      <c r="B192" s="19" t="s">
        <v>215</v>
      </c>
      <c r="C192" s="15" t="s">
        <v>152</v>
      </c>
      <c r="D192" s="242"/>
      <c r="E192" s="123">
        <v>12075</v>
      </c>
      <c r="F192" s="124">
        <f>D192*E192</f>
        <v>0</v>
      </c>
    </row>
    <row r="193" spans="1:6" ht="7.5" customHeight="1">
      <c r="A193" s="122"/>
      <c r="B193" s="19"/>
      <c r="C193" s="15"/>
      <c r="D193" s="242"/>
      <c r="E193" s="123">
        <v>0</v>
      </c>
      <c r="F193" s="124"/>
    </row>
    <row r="194" spans="1:6" ht="12.75">
      <c r="A194" s="122" t="s">
        <v>216</v>
      </c>
      <c r="B194" s="19" t="s">
        <v>217</v>
      </c>
      <c r="C194" s="15" t="s">
        <v>143</v>
      </c>
      <c r="D194" s="242"/>
      <c r="E194" s="123">
        <v>189000</v>
      </c>
      <c r="F194" s="124">
        <f>D194*E194</f>
        <v>0</v>
      </c>
    </row>
    <row r="195" spans="1:6" ht="12.75">
      <c r="A195" s="122" t="s">
        <v>218</v>
      </c>
      <c r="B195" s="19" t="s">
        <v>219</v>
      </c>
      <c r="C195" s="15" t="s">
        <v>143</v>
      </c>
      <c r="D195" s="242"/>
      <c r="E195" s="123">
        <v>78750</v>
      </c>
      <c r="F195" s="124">
        <f>D195*E195</f>
        <v>0</v>
      </c>
    </row>
    <row r="196" spans="1:6" ht="12.75">
      <c r="A196" s="122" t="s">
        <v>220</v>
      </c>
      <c r="B196" s="19" t="s">
        <v>221</v>
      </c>
      <c r="C196" s="15" t="s">
        <v>152</v>
      </c>
      <c r="D196" s="242"/>
      <c r="E196" s="123">
        <v>4410</v>
      </c>
      <c r="F196" s="124">
        <f>D196*E196</f>
        <v>0</v>
      </c>
    </row>
    <row r="197" spans="1:6" ht="7.5" customHeight="1">
      <c r="A197" s="122"/>
      <c r="B197" s="19"/>
      <c r="C197" s="15"/>
      <c r="D197" s="242"/>
      <c r="E197" s="123">
        <v>0</v>
      </c>
      <c r="F197" s="124"/>
    </row>
    <row r="198" spans="1:6" ht="12.75">
      <c r="A198" s="122" t="s">
        <v>222</v>
      </c>
      <c r="B198" s="19" t="s">
        <v>223</v>
      </c>
      <c r="C198" s="15" t="s">
        <v>152</v>
      </c>
      <c r="D198" s="242"/>
      <c r="E198" s="123">
        <v>3150</v>
      </c>
      <c r="F198" s="124">
        <f>D198*E198</f>
        <v>0</v>
      </c>
    </row>
    <row r="199" spans="1:6" ht="4.5" customHeight="1">
      <c r="A199" s="122"/>
      <c r="B199" s="19"/>
      <c r="C199" s="15"/>
      <c r="D199" s="242"/>
      <c r="E199" s="123">
        <v>0</v>
      </c>
      <c r="F199" s="124"/>
    </row>
    <row r="200" spans="1:6" ht="12.75">
      <c r="A200" s="122" t="s">
        <v>224</v>
      </c>
      <c r="B200" s="19" t="s">
        <v>225</v>
      </c>
      <c r="C200" s="15" t="s">
        <v>152</v>
      </c>
      <c r="D200" s="242"/>
      <c r="E200" s="123">
        <v>1260</v>
      </c>
      <c r="F200" s="124">
        <f>D200*E200</f>
        <v>0</v>
      </c>
    </row>
    <row r="201" spans="1:6" ht="12.75">
      <c r="A201" s="122"/>
      <c r="B201" s="19"/>
      <c r="C201" s="15"/>
      <c r="D201" s="242"/>
      <c r="E201" s="123">
        <v>0</v>
      </c>
      <c r="F201" s="124"/>
    </row>
    <row r="202" spans="1:6" ht="25.5">
      <c r="A202" s="122" t="s">
        <v>226</v>
      </c>
      <c r="B202" s="19" t="s">
        <v>227</v>
      </c>
      <c r="C202" s="15" t="s">
        <v>152</v>
      </c>
      <c r="D202" s="242"/>
      <c r="E202" s="123">
        <v>7980</v>
      </c>
      <c r="F202" s="124">
        <f>D202*E202</f>
        <v>0</v>
      </c>
    </row>
    <row r="203" spans="1:6" ht="12.75">
      <c r="A203" s="122" t="s">
        <v>228</v>
      </c>
      <c r="B203" s="19" t="s">
        <v>229</v>
      </c>
      <c r="C203" s="15" t="s">
        <v>143</v>
      </c>
      <c r="D203" s="242"/>
      <c r="E203" s="123">
        <v>36750</v>
      </c>
      <c r="F203" s="124">
        <f>D203*E203</f>
        <v>0</v>
      </c>
    </row>
    <row r="204" spans="1:6" ht="3" customHeight="1">
      <c r="A204" s="122"/>
      <c r="B204" s="19"/>
      <c r="C204" s="15"/>
      <c r="D204" s="242"/>
      <c r="E204" s="123"/>
      <c r="F204" s="124"/>
    </row>
    <row r="205" spans="1:6" ht="12.75">
      <c r="A205" s="15"/>
      <c r="B205" s="20"/>
      <c r="C205" s="25"/>
      <c r="D205" s="253"/>
      <c r="E205" s="127" t="s">
        <v>55</v>
      </c>
      <c r="F205" s="128">
        <f>SUM(F162:F203)</f>
        <v>900000</v>
      </c>
    </row>
    <row r="206" spans="1:6" ht="12.75">
      <c r="A206" s="30"/>
      <c r="B206" s="31"/>
      <c r="C206" s="33"/>
      <c r="D206" s="254"/>
      <c r="E206" s="130"/>
      <c r="F206" s="131"/>
    </row>
    <row r="207" spans="1:6" ht="12.75">
      <c r="A207" s="36"/>
      <c r="B207" s="37"/>
      <c r="C207" s="39"/>
      <c r="D207" s="255"/>
      <c r="E207" s="42"/>
      <c r="F207" s="40"/>
    </row>
    <row r="208" spans="1:6" ht="12.75">
      <c r="A208" s="15"/>
      <c r="B208" s="20"/>
      <c r="C208" s="41"/>
      <c r="D208" s="253"/>
      <c r="E208" s="127" t="s">
        <v>56</v>
      </c>
      <c r="F208" s="131">
        <f>F205</f>
        <v>900000</v>
      </c>
    </row>
    <row r="209" spans="1:6" ht="12.75">
      <c r="A209" s="89"/>
      <c r="B209" s="132"/>
      <c r="C209" s="15"/>
      <c r="D209" s="237"/>
      <c r="E209" s="133"/>
      <c r="F209" s="134"/>
    </row>
    <row r="210" spans="1:6" s="46" customFormat="1" ht="12.75">
      <c r="A210" s="117">
        <v>4.4</v>
      </c>
      <c r="B210" s="23" t="s">
        <v>230</v>
      </c>
      <c r="C210" s="16"/>
      <c r="D210" s="252"/>
      <c r="E210" s="119"/>
      <c r="F210" s="124"/>
    </row>
    <row r="211" spans="1:6" ht="12.75">
      <c r="A211" s="122"/>
      <c r="B211" s="19"/>
      <c r="C211" s="20"/>
      <c r="D211" s="251"/>
      <c r="E211" s="123"/>
      <c r="F211" s="124"/>
    </row>
    <row r="212" spans="1:6" ht="25.5">
      <c r="A212" s="122" t="s">
        <v>107</v>
      </c>
      <c r="B212" s="19" t="s">
        <v>231</v>
      </c>
      <c r="C212" s="15" t="s">
        <v>143</v>
      </c>
      <c r="D212" s="242"/>
      <c r="E212" s="123">
        <v>47250</v>
      </c>
      <c r="F212" s="124">
        <f>D212*E212</f>
        <v>0</v>
      </c>
    </row>
    <row r="213" spans="1:6" ht="12.75">
      <c r="A213" s="122"/>
      <c r="B213" s="19"/>
      <c r="C213" s="15"/>
      <c r="D213" s="242"/>
      <c r="E213" s="123">
        <v>0</v>
      </c>
      <c r="F213" s="124"/>
    </row>
    <row r="214" spans="1:6" ht="12.75">
      <c r="A214" s="122" t="s">
        <v>124</v>
      </c>
      <c r="B214" s="19" t="s">
        <v>232</v>
      </c>
      <c r="C214" s="15" t="s">
        <v>143</v>
      </c>
      <c r="D214" s="242"/>
      <c r="E214" s="123">
        <v>9975</v>
      </c>
      <c r="F214" s="124">
        <f>D214*E214</f>
        <v>0</v>
      </c>
    </row>
    <row r="215" spans="1:6" ht="12.75">
      <c r="A215" s="122"/>
      <c r="B215" s="19"/>
      <c r="C215" s="15"/>
      <c r="D215" s="242"/>
      <c r="E215" s="123">
        <v>0</v>
      </c>
      <c r="F215" s="124"/>
    </row>
    <row r="216" spans="1:6" ht="12.75">
      <c r="A216" s="122" t="s">
        <v>125</v>
      </c>
      <c r="B216" s="19" t="s">
        <v>233</v>
      </c>
      <c r="C216" s="15" t="s">
        <v>143</v>
      </c>
      <c r="D216" s="242"/>
      <c r="E216" s="123">
        <v>9975</v>
      </c>
      <c r="F216" s="124">
        <f>D216*E216</f>
        <v>0</v>
      </c>
    </row>
    <row r="217" spans="1:6" ht="12.75">
      <c r="A217" s="122"/>
      <c r="B217" s="19"/>
      <c r="C217" s="15"/>
      <c r="D217" s="242"/>
      <c r="E217" s="123">
        <v>0</v>
      </c>
      <c r="F217" s="124"/>
    </row>
    <row r="218" spans="1:6" ht="12.75">
      <c r="A218" s="122" t="s">
        <v>127</v>
      </c>
      <c r="B218" s="19" t="s">
        <v>234</v>
      </c>
      <c r="C218" s="15" t="s">
        <v>143</v>
      </c>
      <c r="D218" s="242"/>
      <c r="E218" s="123">
        <v>9975</v>
      </c>
      <c r="F218" s="124">
        <f>D218*E218</f>
        <v>0</v>
      </c>
    </row>
    <row r="219" spans="1:6" ht="12.75">
      <c r="A219" s="122"/>
      <c r="B219" s="19"/>
      <c r="C219" s="15"/>
      <c r="D219" s="242"/>
      <c r="E219" s="123">
        <v>0</v>
      </c>
      <c r="F219" s="124"/>
    </row>
    <row r="220" spans="1:6" ht="12.75">
      <c r="A220" s="122" t="s">
        <v>129</v>
      </c>
      <c r="B220" s="19" t="s">
        <v>235</v>
      </c>
      <c r="C220" s="15" t="s">
        <v>143</v>
      </c>
      <c r="D220" s="242"/>
      <c r="E220" s="123">
        <v>1050</v>
      </c>
      <c r="F220" s="124">
        <f>D220*E220</f>
        <v>0</v>
      </c>
    </row>
    <row r="221" spans="1:6" ht="12.75">
      <c r="A221" s="122"/>
      <c r="B221" s="19"/>
      <c r="C221" s="15"/>
      <c r="D221" s="242"/>
      <c r="E221" s="123">
        <v>0</v>
      </c>
      <c r="F221" s="124"/>
    </row>
    <row r="222" spans="1:6" ht="25.5">
      <c r="A222" s="122" t="s">
        <v>132</v>
      </c>
      <c r="B222" s="19" t="s">
        <v>781</v>
      </c>
      <c r="C222" s="15" t="s">
        <v>143</v>
      </c>
      <c r="D222" s="242"/>
      <c r="E222" s="123">
        <v>194250</v>
      </c>
      <c r="F222" s="124">
        <f>D222*E222</f>
        <v>0</v>
      </c>
    </row>
    <row r="223" spans="1:6" ht="12.75">
      <c r="A223" s="122"/>
      <c r="B223" s="19"/>
      <c r="C223" s="15"/>
      <c r="D223" s="242"/>
      <c r="E223" s="123">
        <v>0</v>
      </c>
      <c r="F223" s="124"/>
    </row>
    <row r="224" spans="1:6" ht="12.75">
      <c r="A224" s="122" t="s">
        <v>134</v>
      </c>
      <c r="B224" s="19" t="s">
        <v>232</v>
      </c>
      <c r="C224" s="15" t="s">
        <v>143</v>
      </c>
      <c r="D224" s="242"/>
      <c r="E224" s="123">
        <v>9975</v>
      </c>
      <c r="F224" s="124">
        <f>D224*E224</f>
        <v>0</v>
      </c>
    </row>
    <row r="225" spans="1:6" ht="12.75">
      <c r="A225" s="122"/>
      <c r="B225" s="19"/>
      <c r="C225" s="15"/>
      <c r="D225" s="242"/>
      <c r="E225" s="123">
        <v>0</v>
      </c>
      <c r="F225" s="124"/>
    </row>
    <row r="226" spans="1:6" ht="12.75">
      <c r="A226" s="122" t="s">
        <v>168</v>
      </c>
      <c r="B226" s="19" t="s">
        <v>234</v>
      </c>
      <c r="C226" s="15" t="s">
        <v>143</v>
      </c>
      <c r="D226" s="242"/>
      <c r="E226" s="123">
        <v>9975</v>
      </c>
      <c r="F226" s="124">
        <f>D226*E226</f>
        <v>0</v>
      </c>
    </row>
    <row r="227" spans="1:6" ht="12.75">
      <c r="A227" s="122" t="s">
        <v>170</v>
      </c>
      <c r="B227" s="19" t="s">
        <v>236</v>
      </c>
      <c r="C227" s="15" t="s">
        <v>143</v>
      </c>
      <c r="D227" s="242"/>
      <c r="E227" s="123">
        <v>22050</v>
      </c>
      <c r="F227" s="124">
        <f>D227*E227</f>
        <v>0</v>
      </c>
    </row>
    <row r="228" spans="1:6" ht="12.75">
      <c r="A228" s="122"/>
      <c r="B228" s="19"/>
      <c r="C228" s="15"/>
      <c r="D228" s="242"/>
      <c r="E228" s="123">
        <v>0</v>
      </c>
      <c r="F228" s="124"/>
    </row>
    <row r="229" spans="1:6" ht="12.75">
      <c r="A229" s="122" t="s">
        <v>172</v>
      </c>
      <c r="B229" s="19" t="s">
        <v>235</v>
      </c>
      <c r="C229" s="15" t="s">
        <v>143</v>
      </c>
      <c r="D229" s="242"/>
      <c r="E229" s="123">
        <v>1050</v>
      </c>
      <c r="F229" s="124">
        <f>D229*E229</f>
        <v>0</v>
      </c>
    </row>
    <row r="230" spans="1:6" ht="12.75">
      <c r="A230" s="122"/>
      <c r="B230" s="19"/>
      <c r="C230" s="15"/>
      <c r="D230" s="242"/>
      <c r="E230" s="123">
        <v>0</v>
      </c>
      <c r="F230" s="124"/>
    </row>
    <row r="231" spans="1:6" ht="25.5">
      <c r="A231" s="122" t="s">
        <v>174</v>
      </c>
      <c r="B231" s="19" t="s">
        <v>782</v>
      </c>
      <c r="C231" s="15" t="s">
        <v>143</v>
      </c>
      <c r="D231" s="242"/>
      <c r="E231" s="123">
        <v>194250</v>
      </c>
      <c r="F231" s="124">
        <f>D231*E231</f>
        <v>0</v>
      </c>
    </row>
    <row r="232" spans="1:6" ht="12.75">
      <c r="A232" s="122"/>
      <c r="B232" s="19"/>
      <c r="C232" s="15"/>
      <c r="D232" s="242"/>
      <c r="E232" s="123">
        <v>0</v>
      </c>
      <c r="F232" s="124"/>
    </row>
    <row r="233" spans="1:6" ht="12.75">
      <c r="A233" s="122" t="s">
        <v>152</v>
      </c>
      <c r="B233" s="19" t="s">
        <v>232</v>
      </c>
      <c r="C233" s="15" t="s">
        <v>143</v>
      </c>
      <c r="D233" s="242"/>
      <c r="E233" s="123">
        <v>9975</v>
      </c>
      <c r="F233" s="124">
        <f>D233*E233</f>
        <v>0</v>
      </c>
    </row>
    <row r="234" spans="1:6" ht="12.75">
      <c r="A234" s="122"/>
      <c r="B234" s="19"/>
      <c r="C234" s="15"/>
      <c r="D234" s="242"/>
      <c r="E234" s="123">
        <v>0</v>
      </c>
      <c r="F234" s="124"/>
    </row>
    <row r="235" spans="1:6" ht="12.75">
      <c r="A235" s="122" t="s">
        <v>177</v>
      </c>
      <c r="B235" s="19" t="s">
        <v>233</v>
      </c>
      <c r="C235" s="15" t="s">
        <v>143</v>
      </c>
      <c r="D235" s="242"/>
      <c r="E235" s="123">
        <v>9975</v>
      </c>
      <c r="F235" s="124">
        <f>D235*E235</f>
        <v>0</v>
      </c>
    </row>
    <row r="236" spans="1:6" ht="12.75">
      <c r="A236" s="122"/>
      <c r="B236" s="19"/>
      <c r="C236" s="15"/>
      <c r="D236" s="242"/>
      <c r="E236" s="123">
        <v>0</v>
      </c>
      <c r="F236" s="124"/>
    </row>
    <row r="237" spans="1:6" ht="12.75">
      <c r="A237" s="122" t="s">
        <v>179</v>
      </c>
      <c r="B237" s="19" t="s">
        <v>237</v>
      </c>
      <c r="C237" s="15" t="s">
        <v>143</v>
      </c>
      <c r="D237" s="242"/>
      <c r="E237" s="123">
        <v>9975</v>
      </c>
      <c r="F237" s="124">
        <f>D237*E237</f>
        <v>0</v>
      </c>
    </row>
    <row r="238" spans="1:6" ht="12.75">
      <c r="A238" s="122"/>
      <c r="B238" s="19"/>
      <c r="C238" s="15"/>
      <c r="D238" s="242"/>
      <c r="E238" s="123">
        <v>0</v>
      </c>
      <c r="F238" s="124"/>
    </row>
    <row r="239" spans="1:6" ht="12.75">
      <c r="A239" s="122" t="s">
        <v>214</v>
      </c>
      <c r="B239" s="19" t="s">
        <v>235</v>
      </c>
      <c r="C239" s="15" t="s">
        <v>143</v>
      </c>
      <c r="D239" s="242"/>
      <c r="E239" s="123">
        <v>1050</v>
      </c>
      <c r="F239" s="124">
        <f>D239*E239</f>
        <v>0</v>
      </c>
    </row>
    <row r="240" spans="1:6" ht="12.75">
      <c r="A240" s="122"/>
      <c r="B240" s="19"/>
      <c r="C240" s="15"/>
      <c r="D240" s="242"/>
      <c r="E240" s="123">
        <v>0</v>
      </c>
      <c r="F240" s="124"/>
    </row>
    <row r="241" spans="1:6" ht="25.5">
      <c r="A241" s="122" t="s">
        <v>216</v>
      </c>
      <c r="B241" s="19" t="s">
        <v>783</v>
      </c>
      <c r="C241" s="15" t="s">
        <v>143</v>
      </c>
      <c r="D241" s="242"/>
      <c r="E241" s="123">
        <v>173250</v>
      </c>
      <c r="F241" s="124">
        <f>D241*E241</f>
        <v>0</v>
      </c>
    </row>
    <row r="242" spans="1:6" ht="12.75">
      <c r="A242" s="122"/>
      <c r="B242" s="19"/>
      <c r="C242" s="15"/>
      <c r="D242" s="242"/>
      <c r="E242" s="123">
        <v>0</v>
      </c>
      <c r="F242" s="124"/>
    </row>
    <row r="243" spans="1:6" ht="12.75">
      <c r="A243" s="122" t="s">
        <v>218</v>
      </c>
      <c r="B243" s="19" t="s">
        <v>238</v>
      </c>
      <c r="C243" s="15" t="s">
        <v>143</v>
      </c>
      <c r="D243" s="242"/>
      <c r="E243" s="123">
        <v>9975</v>
      </c>
      <c r="F243" s="124">
        <f>D243*E243</f>
        <v>0</v>
      </c>
    </row>
    <row r="244" spans="1:6" ht="12.75">
      <c r="A244" s="122"/>
      <c r="B244" s="19"/>
      <c r="C244" s="15"/>
      <c r="D244" s="242"/>
      <c r="E244" s="123">
        <v>0</v>
      </c>
      <c r="F244" s="124"/>
    </row>
    <row r="245" spans="1:6" ht="12.75">
      <c r="A245" s="122" t="s">
        <v>220</v>
      </c>
      <c r="B245" s="19" t="s">
        <v>233</v>
      </c>
      <c r="C245" s="15" t="s">
        <v>143</v>
      </c>
      <c r="D245" s="242"/>
      <c r="E245" s="123">
        <v>9975</v>
      </c>
      <c r="F245" s="124">
        <f>D245*E245</f>
        <v>0</v>
      </c>
    </row>
    <row r="246" spans="1:6" ht="12.75">
      <c r="A246" s="122"/>
      <c r="B246" s="19"/>
      <c r="C246" s="15"/>
      <c r="D246" s="242"/>
      <c r="E246" s="123">
        <v>0</v>
      </c>
      <c r="F246" s="124"/>
    </row>
    <row r="247" spans="1:6" ht="12.75">
      <c r="A247" s="122" t="s">
        <v>222</v>
      </c>
      <c r="B247" s="19" t="s">
        <v>237</v>
      </c>
      <c r="C247" s="15" t="s">
        <v>143</v>
      </c>
      <c r="D247" s="242"/>
      <c r="E247" s="123">
        <v>9975</v>
      </c>
      <c r="F247" s="124">
        <f>D247*E247</f>
        <v>0</v>
      </c>
    </row>
    <row r="248" spans="1:6" ht="12.75">
      <c r="A248" s="122"/>
      <c r="B248" s="19"/>
      <c r="C248" s="15"/>
      <c r="D248" s="242"/>
      <c r="E248" s="123">
        <v>0</v>
      </c>
      <c r="F248" s="124"/>
    </row>
    <row r="249" spans="1:6" ht="12.75">
      <c r="A249" s="122" t="s">
        <v>224</v>
      </c>
      <c r="B249" s="19" t="s">
        <v>235</v>
      </c>
      <c r="C249" s="15" t="s">
        <v>143</v>
      </c>
      <c r="D249" s="242"/>
      <c r="E249" s="123">
        <v>1050</v>
      </c>
      <c r="F249" s="124">
        <f>D249*E249</f>
        <v>0</v>
      </c>
    </row>
    <row r="250" spans="1:6" ht="12.75">
      <c r="A250" s="122"/>
      <c r="B250" s="19"/>
      <c r="C250" s="15"/>
      <c r="D250" s="242"/>
      <c r="E250" s="123"/>
      <c r="F250" s="124"/>
    </row>
    <row r="251" spans="1:6" ht="12.75">
      <c r="A251" s="122"/>
      <c r="B251" s="19"/>
      <c r="C251" s="15"/>
      <c r="D251" s="242"/>
      <c r="E251" s="123"/>
      <c r="F251" s="124"/>
    </row>
    <row r="252" spans="1:6" ht="12.75">
      <c r="A252" s="15"/>
      <c r="B252" s="20"/>
      <c r="C252" s="25"/>
      <c r="D252" s="253"/>
      <c r="E252" s="127" t="s">
        <v>55</v>
      </c>
      <c r="F252" s="128">
        <f>SUM(F208:F249)</f>
        <v>900000</v>
      </c>
    </row>
    <row r="253" spans="1:6" ht="12.75">
      <c r="A253" s="30"/>
      <c r="B253" s="31"/>
      <c r="C253" s="33"/>
      <c r="D253" s="254"/>
      <c r="E253" s="130"/>
      <c r="F253" s="131"/>
    </row>
    <row r="254" spans="1:6" ht="12.75">
      <c r="A254" s="36"/>
      <c r="B254" s="37"/>
      <c r="C254" s="39"/>
      <c r="D254" s="255"/>
      <c r="E254" s="42"/>
      <c r="F254" s="40"/>
    </row>
    <row r="255" spans="1:6" ht="12.75">
      <c r="A255" s="15"/>
      <c r="B255" s="20"/>
      <c r="C255" s="41"/>
      <c r="D255" s="253"/>
      <c r="E255" s="127" t="s">
        <v>56</v>
      </c>
      <c r="F255" s="131">
        <f>F252</f>
        <v>900000</v>
      </c>
    </row>
    <row r="256" spans="1:6" ht="12.75">
      <c r="A256" s="89"/>
      <c r="B256" s="132"/>
      <c r="C256" s="15"/>
      <c r="D256" s="237"/>
      <c r="E256" s="133"/>
      <c r="F256" s="134"/>
    </row>
    <row r="257" spans="1:6" ht="12.75">
      <c r="A257" s="122"/>
      <c r="B257" s="19"/>
      <c r="C257" s="15"/>
      <c r="D257" s="242"/>
      <c r="E257" s="123"/>
      <c r="F257" s="124"/>
    </row>
    <row r="258" spans="1:6" ht="12.75">
      <c r="A258" s="117">
        <v>4.5</v>
      </c>
      <c r="B258" s="23" t="s">
        <v>239</v>
      </c>
      <c r="C258" s="16"/>
      <c r="D258" s="252"/>
      <c r="E258" s="119"/>
      <c r="F258" s="120"/>
    </row>
    <row r="259" spans="1:6" ht="12.75">
      <c r="A259" s="125"/>
      <c r="B259" s="19"/>
      <c r="C259" s="20"/>
      <c r="D259" s="251"/>
      <c r="E259" s="123"/>
      <c r="F259" s="124"/>
    </row>
    <row r="260" spans="1:6" ht="12.75">
      <c r="A260" s="125"/>
      <c r="B260" s="24" t="s">
        <v>156</v>
      </c>
      <c r="C260" s="15"/>
      <c r="D260" s="242"/>
      <c r="E260" s="123"/>
      <c r="F260" s="124"/>
    </row>
    <row r="261" spans="1:6" ht="12.75">
      <c r="A261" s="125"/>
      <c r="B261" s="19"/>
      <c r="C261" s="15"/>
      <c r="D261" s="242"/>
      <c r="E261" s="123"/>
      <c r="F261" s="124"/>
    </row>
    <row r="262" spans="1:6" ht="38.25">
      <c r="A262" s="122" t="s">
        <v>107</v>
      </c>
      <c r="B262" s="19" t="s">
        <v>240</v>
      </c>
      <c r="C262" s="15" t="s">
        <v>152</v>
      </c>
      <c r="D262" s="242"/>
      <c r="E262" s="123">
        <v>21600</v>
      </c>
      <c r="F262" s="124">
        <f>D262*E262</f>
        <v>0</v>
      </c>
    </row>
    <row r="263" spans="1:6" ht="12.75">
      <c r="A263" s="122"/>
      <c r="B263" s="19"/>
      <c r="C263" s="15"/>
      <c r="D263" s="242"/>
      <c r="E263" s="123">
        <v>0</v>
      </c>
      <c r="F263" s="124"/>
    </row>
    <row r="264" spans="1:6" ht="12.75">
      <c r="A264" s="122" t="s">
        <v>124</v>
      </c>
      <c r="B264" s="19" t="s">
        <v>241</v>
      </c>
      <c r="C264" s="15" t="s">
        <v>143</v>
      </c>
      <c r="D264" s="242"/>
      <c r="E264" s="123">
        <v>9000</v>
      </c>
      <c r="F264" s="124">
        <f>D264*E264</f>
        <v>0</v>
      </c>
    </row>
    <row r="265" spans="1:6" ht="12.75">
      <c r="A265" s="122"/>
      <c r="B265" s="19"/>
      <c r="C265" s="15"/>
      <c r="D265" s="242"/>
      <c r="E265" s="123">
        <v>0</v>
      </c>
      <c r="F265" s="124"/>
    </row>
    <row r="266" spans="1:6" ht="25.5">
      <c r="A266" s="122" t="s">
        <v>125</v>
      </c>
      <c r="B266" s="19" t="s">
        <v>242</v>
      </c>
      <c r="C266" s="15" t="s">
        <v>143</v>
      </c>
      <c r="D266" s="242"/>
      <c r="E266" s="123">
        <v>685000</v>
      </c>
      <c r="F266" s="124">
        <f>D266*E266</f>
        <v>0</v>
      </c>
    </row>
    <row r="267" spans="1:6" ht="12.75">
      <c r="A267" s="122"/>
      <c r="B267" s="19"/>
      <c r="C267" s="15"/>
      <c r="D267" s="242"/>
      <c r="E267" s="123">
        <v>0</v>
      </c>
      <c r="F267" s="124"/>
    </row>
    <row r="268" spans="1:6" ht="51">
      <c r="A268" s="122" t="s">
        <v>127</v>
      </c>
      <c r="B268" s="19" t="s">
        <v>243</v>
      </c>
      <c r="C268" s="15" t="s">
        <v>143</v>
      </c>
      <c r="D268" s="242"/>
      <c r="E268" s="123">
        <v>30000</v>
      </c>
      <c r="F268" s="124">
        <f>D268*E268</f>
        <v>0</v>
      </c>
    </row>
    <row r="269" spans="1:6" ht="12.75">
      <c r="A269" s="122"/>
      <c r="B269" s="19"/>
      <c r="C269" s="15"/>
      <c r="D269" s="242"/>
      <c r="E269" s="123">
        <v>0</v>
      </c>
      <c r="F269" s="124"/>
    </row>
    <row r="270" spans="1:6" ht="25.5">
      <c r="A270" s="122" t="s">
        <v>129</v>
      </c>
      <c r="B270" s="19" t="s">
        <v>244</v>
      </c>
      <c r="C270" s="15" t="s">
        <v>143</v>
      </c>
      <c r="D270" s="242"/>
      <c r="E270" s="123">
        <v>42000</v>
      </c>
      <c r="F270" s="124">
        <f>D270*E270</f>
        <v>0</v>
      </c>
    </row>
    <row r="271" spans="1:6" ht="12.75">
      <c r="A271" s="122"/>
      <c r="B271" s="19"/>
      <c r="C271" s="15"/>
      <c r="D271" s="242"/>
      <c r="E271" s="123">
        <v>0</v>
      </c>
      <c r="F271" s="124"/>
    </row>
    <row r="272" spans="1:6" ht="25.5">
      <c r="A272" s="122" t="s">
        <v>132</v>
      </c>
      <c r="B272" s="19" t="s">
        <v>245</v>
      </c>
      <c r="C272" s="15" t="s">
        <v>143</v>
      </c>
      <c r="D272" s="242"/>
      <c r="E272" s="123">
        <v>85000</v>
      </c>
      <c r="F272" s="124">
        <f>D272*E272</f>
        <v>0</v>
      </c>
    </row>
    <row r="273" spans="1:6" ht="12.75">
      <c r="A273" s="122"/>
      <c r="B273" s="19"/>
      <c r="C273" s="15"/>
      <c r="D273" s="242"/>
      <c r="E273" s="123">
        <v>0</v>
      </c>
      <c r="F273" s="124"/>
    </row>
    <row r="274" spans="1:6" ht="25.5">
      <c r="A274" s="122" t="s">
        <v>134</v>
      </c>
      <c r="B274" s="19" t="s">
        <v>246</v>
      </c>
      <c r="C274" s="15" t="s">
        <v>143</v>
      </c>
      <c r="D274" s="242"/>
      <c r="E274" s="123">
        <v>85000</v>
      </c>
      <c r="F274" s="124">
        <f>D274*E274</f>
        <v>0</v>
      </c>
    </row>
    <row r="275" spans="1:6" ht="12.75">
      <c r="A275" s="122"/>
      <c r="B275" s="19"/>
      <c r="C275" s="15"/>
      <c r="D275" s="242"/>
      <c r="E275" s="123">
        <v>0</v>
      </c>
      <c r="F275" s="124"/>
    </row>
    <row r="276" spans="1:6" ht="25.5">
      <c r="A276" s="122" t="s">
        <v>168</v>
      </c>
      <c r="B276" s="19" t="s">
        <v>247</v>
      </c>
      <c r="C276" s="15" t="s">
        <v>143</v>
      </c>
      <c r="D276" s="242"/>
      <c r="E276" s="123">
        <v>80000</v>
      </c>
      <c r="F276" s="124">
        <f>D276*E276</f>
        <v>0</v>
      </c>
    </row>
    <row r="277" spans="1:6" ht="12.75">
      <c r="A277" s="122"/>
      <c r="B277" s="19"/>
      <c r="C277" s="15"/>
      <c r="D277" s="242"/>
      <c r="E277" s="123">
        <v>0</v>
      </c>
      <c r="F277" s="124"/>
    </row>
    <row r="278" spans="1:6" ht="25.5">
      <c r="A278" s="122" t="s">
        <v>170</v>
      </c>
      <c r="B278" s="19" t="s">
        <v>248</v>
      </c>
      <c r="C278" s="15" t="s">
        <v>3</v>
      </c>
      <c r="D278" s="242"/>
      <c r="E278" s="123">
        <v>400000</v>
      </c>
      <c r="F278" s="124">
        <f>D278*E278</f>
        <v>0</v>
      </c>
    </row>
    <row r="279" spans="1:6" ht="12.75">
      <c r="A279" s="122"/>
      <c r="B279" s="19"/>
      <c r="C279" s="15"/>
      <c r="D279" s="242"/>
      <c r="E279" s="123"/>
      <c r="F279" s="124"/>
    </row>
    <row r="280" spans="1:6" ht="12.75">
      <c r="A280" s="122"/>
      <c r="B280" s="19"/>
      <c r="C280" s="15"/>
      <c r="D280" s="242"/>
      <c r="E280" s="123"/>
      <c r="F280" s="124"/>
    </row>
    <row r="281" spans="1:6" ht="12.75">
      <c r="A281" s="122"/>
      <c r="B281" s="19"/>
      <c r="C281" s="15"/>
      <c r="D281" s="242"/>
      <c r="E281" s="123"/>
      <c r="F281" s="124"/>
    </row>
    <row r="282" spans="1:6" ht="12.75">
      <c r="A282" s="122"/>
      <c r="B282" s="19"/>
      <c r="C282" s="15"/>
      <c r="D282" s="242"/>
      <c r="E282" s="123"/>
      <c r="F282" s="124"/>
    </row>
    <row r="283" spans="1:6" ht="12.75">
      <c r="A283" s="122"/>
      <c r="B283" s="19"/>
      <c r="C283" s="15"/>
      <c r="D283" s="242"/>
      <c r="E283" s="123"/>
      <c r="F283" s="124"/>
    </row>
    <row r="284" spans="1:6" ht="12.75">
      <c r="A284" s="122"/>
      <c r="B284" s="19"/>
      <c r="C284" s="15"/>
      <c r="D284" s="242"/>
      <c r="E284" s="123"/>
      <c r="F284" s="124"/>
    </row>
    <row r="285" spans="1:6" ht="12.75">
      <c r="A285" s="122"/>
      <c r="B285" s="19"/>
      <c r="C285" s="15"/>
      <c r="D285" s="242"/>
      <c r="E285" s="123"/>
      <c r="F285" s="124"/>
    </row>
    <row r="286" spans="1:6" ht="12.75">
      <c r="A286" s="122"/>
      <c r="B286" s="19"/>
      <c r="C286" s="15"/>
      <c r="D286" s="242"/>
      <c r="E286" s="123"/>
      <c r="F286" s="124"/>
    </row>
    <row r="287" spans="1:6" ht="12.75">
      <c r="A287" s="122"/>
      <c r="B287" s="19"/>
      <c r="C287" s="20"/>
      <c r="D287" s="251"/>
      <c r="E287" s="123"/>
      <c r="F287" s="124"/>
    </row>
    <row r="288" spans="1:6" ht="12.75">
      <c r="A288" s="15"/>
      <c r="B288" s="20"/>
      <c r="C288" s="25"/>
      <c r="D288" s="253"/>
      <c r="E288" s="127" t="s">
        <v>55</v>
      </c>
      <c r="F288" s="128">
        <f>SUM(F255:F285)</f>
        <v>900000</v>
      </c>
    </row>
    <row r="289" spans="1:6" ht="12.75">
      <c r="A289" s="30"/>
      <c r="B289" s="31"/>
      <c r="C289" s="33"/>
      <c r="D289" s="254"/>
      <c r="E289" s="130"/>
      <c r="F289" s="131"/>
    </row>
    <row r="290" spans="1:6" ht="12.75">
      <c r="A290" s="36"/>
      <c r="B290" s="37"/>
      <c r="C290" s="39"/>
      <c r="D290" s="255"/>
      <c r="E290" s="42"/>
      <c r="F290" s="40"/>
    </row>
    <row r="291" spans="1:6" ht="12.75">
      <c r="A291" s="15"/>
      <c r="B291" s="20"/>
      <c r="C291" s="41"/>
      <c r="D291" s="253"/>
      <c r="E291" s="127" t="s">
        <v>56</v>
      </c>
      <c r="F291" s="131">
        <f>F288</f>
        <v>900000</v>
      </c>
    </row>
    <row r="292" spans="1:6" ht="12.75">
      <c r="A292" s="89"/>
      <c r="B292" s="132"/>
      <c r="C292" s="15"/>
      <c r="D292" s="237"/>
      <c r="E292" s="133"/>
      <c r="F292" s="134"/>
    </row>
    <row r="293" spans="1:6" ht="12.75">
      <c r="A293" s="122"/>
      <c r="B293" s="19"/>
      <c r="C293" s="20"/>
      <c r="D293" s="251"/>
      <c r="E293" s="123"/>
      <c r="F293" s="124"/>
    </row>
    <row r="294" spans="1:6" ht="12.75">
      <c r="A294" s="135">
        <v>5</v>
      </c>
      <c r="B294" s="23" t="s">
        <v>35</v>
      </c>
      <c r="C294" s="16"/>
      <c r="D294" s="252"/>
      <c r="E294" s="119"/>
      <c r="F294" s="120"/>
    </row>
    <row r="295" spans="1:6" ht="12.75">
      <c r="A295" s="125"/>
      <c r="B295" s="19"/>
      <c r="C295" s="20"/>
      <c r="D295" s="251"/>
      <c r="E295" s="123"/>
      <c r="F295" s="124"/>
    </row>
    <row r="296" spans="1:6" ht="12.75">
      <c r="A296" s="117">
        <v>5.1</v>
      </c>
      <c r="B296" s="23" t="s">
        <v>180</v>
      </c>
      <c r="C296" s="16"/>
      <c r="D296" s="252"/>
      <c r="E296" s="119"/>
      <c r="F296" s="120"/>
    </row>
    <row r="297" spans="1:6" ht="12.75">
      <c r="A297" s="125"/>
      <c r="B297" s="19"/>
      <c r="C297" s="20"/>
      <c r="D297" s="251"/>
      <c r="E297" s="123"/>
      <c r="F297" s="124"/>
    </row>
    <row r="298" spans="1:6" ht="12.75">
      <c r="A298" s="125"/>
      <c r="B298" s="24" t="s">
        <v>156</v>
      </c>
      <c r="C298" s="20"/>
      <c r="D298" s="251"/>
      <c r="E298" s="123"/>
      <c r="F298" s="124"/>
    </row>
    <row r="299" spans="1:6" ht="12.75">
      <c r="A299" s="125"/>
      <c r="B299" s="19"/>
      <c r="C299" s="15"/>
      <c r="D299" s="242"/>
      <c r="E299" s="123"/>
      <c r="F299" s="124"/>
    </row>
    <row r="300" spans="1:6" ht="25.5">
      <c r="A300" s="122" t="s">
        <v>107</v>
      </c>
      <c r="B300" s="19" t="s">
        <v>181</v>
      </c>
      <c r="C300" s="15" t="s">
        <v>143</v>
      </c>
      <c r="D300" s="242"/>
      <c r="E300" s="123">
        <f>E121</f>
        <v>17325</v>
      </c>
      <c r="F300" s="124">
        <f>D300*E300</f>
        <v>0</v>
      </c>
    </row>
    <row r="301" spans="1:6" ht="12.75">
      <c r="A301" s="122"/>
      <c r="B301" s="19"/>
      <c r="C301" s="15"/>
      <c r="D301" s="242"/>
      <c r="E301" s="123"/>
      <c r="F301" s="124"/>
    </row>
    <row r="302" spans="1:6" ht="12.75">
      <c r="A302" s="122" t="s">
        <v>124</v>
      </c>
      <c r="B302" s="19" t="s">
        <v>182</v>
      </c>
      <c r="C302" s="15" t="s">
        <v>143</v>
      </c>
      <c r="D302" s="242"/>
      <c r="E302" s="123">
        <f>E123</f>
        <v>18375</v>
      </c>
      <c r="F302" s="124">
        <f>D302*E302</f>
        <v>0</v>
      </c>
    </row>
    <row r="303" spans="1:6" ht="12.75">
      <c r="A303" s="122"/>
      <c r="B303" s="19"/>
      <c r="C303" s="15"/>
      <c r="D303" s="242"/>
      <c r="E303" s="123"/>
      <c r="F303" s="124"/>
    </row>
    <row r="304" spans="1:6" ht="12.75">
      <c r="A304" s="122" t="s">
        <v>125</v>
      </c>
      <c r="B304" s="19" t="s">
        <v>183</v>
      </c>
      <c r="C304" s="15" t="s">
        <v>143</v>
      </c>
      <c r="D304" s="242"/>
      <c r="E304" s="123">
        <f>E125</f>
        <v>2100</v>
      </c>
      <c r="F304" s="124">
        <f>D304*E304</f>
        <v>0</v>
      </c>
    </row>
    <row r="305" spans="1:6" ht="12.75">
      <c r="A305" s="122"/>
      <c r="B305" s="19"/>
      <c r="C305" s="15"/>
      <c r="D305" s="242"/>
      <c r="E305" s="123"/>
      <c r="F305" s="124"/>
    </row>
    <row r="306" spans="1:6" ht="12.75">
      <c r="A306" s="122" t="s">
        <v>127</v>
      </c>
      <c r="B306" s="19" t="s">
        <v>184</v>
      </c>
      <c r="C306" s="15" t="s">
        <v>143</v>
      </c>
      <c r="D306" s="242"/>
      <c r="E306" s="123">
        <f>E127</f>
        <v>2625</v>
      </c>
      <c r="F306" s="124">
        <f>D306*E306</f>
        <v>0</v>
      </c>
    </row>
    <row r="307" spans="1:6" ht="12.75">
      <c r="A307" s="122"/>
      <c r="B307" s="19"/>
      <c r="C307" s="15"/>
      <c r="D307" s="242"/>
      <c r="E307" s="123"/>
      <c r="F307" s="124"/>
    </row>
    <row r="308" spans="1:6" ht="12.75">
      <c r="A308" s="122" t="s">
        <v>129</v>
      </c>
      <c r="B308" s="19" t="s">
        <v>185</v>
      </c>
      <c r="C308" s="15" t="s">
        <v>143</v>
      </c>
      <c r="D308" s="242"/>
      <c r="E308" s="123">
        <f>E129</f>
        <v>3360</v>
      </c>
      <c r="F308" s="124">
        <f>D308*E308</f>
        <v>0</v>
      </c>
    </row>
    <row r="309" spans="1:6" ht="12.75">
      <c r="A309" s="122"/>
      <c r="B309" s="19"/>
      <c r="C309" s="15"/>
      <c r="D309" s="242"/>
      <c r="E309" s="123"/>
      <c r="F309" s="124"/>
    </row>
    <row r="310" spans="1:6" ht="12.75">
      <c r="A310" s="122"/>
      <c r="B310" s="19"/>
      <c r="C310" s="15"/>
      <c r="D310" s="242"/>
      <c r="E310" s="123"/>
      <c r="F310" s="124"/>
    </row>
    <row r="311" spans="1:6" ht="12.75">
      <c r="A311" s="117">
        <v>5.2</v>
      </c>
      <c r="B311" s="23" t="s">
        <v>188</v>
      </c>
      <c r="C311" s="49"/>
      <c r="D311" s="256"/>
      <c r="E311" s="119"/>
      <c r="F311" s="124"/>
    </row>
    <row r="312" spans="1:6" ht="12.75">
      <c r="A312" s="122"/>
      <c r="B312" s="19"/>
      <c r="C312" s="15"/>
      <c r="D312" s="242"/>
      <c r="E312" s="123"/>
      <c r="F312" s="124"/>
    </row>
    <row r="313" spans="1:6" ht="12.75">
      <c r="A313" s="122" t="s">
        <v>107</v>
      </c>
      <c r="B313" s="19" t="s">
        <v>189</v>
      </c>
      <c r="C313" s="15" t="s">
        <v>143</v>
      </c>
      <c r="D313" s="242"/>
      <c r="E313" s="123">
        <f>E137</f>
        <v>48960</v>
      </c>
      <c r="F313" s="124">
        <f>D313*E313</f>
        <v>0</v>
      </c>
    </row>
    <row r="314" spans="1:6" ht="12.75">
      <c r="A314" s="122"/>
      <c r="B314" s="19"/>
      <c r="C314" s="15"/>
      <c r="D314" s="242"/>
      <c r="E314" s="123"/>
      <c r="F314" s="124"/>
    </row>
    <row r="315" spans="1:6" ht="12.75">
      <c r="A315" s="122" t="s">
        <v>124</v>
      </c>
      <c r="B315" s="19" t="s">
        <v>190</v>
      </c>
      <c r="C315" s="15" t="s">
        <v>143</v>
      </c>
      <c r="D315" s="242"/>
      <c r="E315" s="123">
        <f>E139</f>
        <v>25200</v>
      </c>
      <c r="F315" s="124"/>
    </row>
    <row r="316" spans="1:6" ht="12.75">
      <c r="A316" s="122"/>
      <c r="B316" s="19"/>
      <c r="C316" s="15"/>
      <c r="D316" s="242"/>
      <c r="E316" s="123"/>
      <c r="F316" s="124"/>
    </row>
    <row r="317" spans="1:6" ht="12.75">
      <c r="A317" s="122" t="s">
        <v>125</v>
      </c>
      <c r="B317" s="19" t="s">
        <v>191</v>
      </c>
      <c r="C317" s="15" t="s">
        <v>143</v>
      </c>
      <c r="D317" s="242"/>
      <c r="E317" s="123">
        <f>E141</f>
        <v>21600</v>
      </c>
      <c r="F317" s="124">
        <f>D317*E317</f>
        <v>0</v>
      </c>
    </row>
    <row r="318" spans="1:6" ht="12.75">
      <c r="A318" s="122"/>
      <c r="B318" s="19"/>
      <c r="C318" s="15"/>
      <c r="D318" s="242"/>
      <c r="E318" s="123"/>
      <c r="F318" s="124"/>
    </row>
    <row r="319" spans="1:6" ht="12.75">
      <c r="A319" s="122" t="s">
        <v>127</v>
      </c>
      <c r="B319" s="19" t="s">
        <v>192</v>
      </c>
      <c r="C319" s="15" t="s">
        <v>143</v>
      </c>
      <c r="D319" s="242"/>
      <c r="E319" s="123"/>
      <c r="F319" s="124">
        <f>D319*E319</f>
        <v>0</v>
      </c>
    </row>
    <row r="320" spans="1:6" ht="12.75">
      <c r="A320" s="122"/>
      <c r="B320" s="19"/>
      <c r="C320" s="15"/>
      <c r="D320" s="242"/>
      <c r="E320" s="123"/>
      <c r="F320" s="124"/>
    </row>
    <row r="321" spans="1:6" ht="12.75">
      <c r="A321" s="122" t="s">
        <v>129</v>
      </c>
      <c r="B321" s="19" t="s">
        <v>199</v>
      </c>
      <c r="C321" s="15" t="s">
        <v>143</v>
      </c>
      <c r="D321" s="242"/>
      <c r="E321" s="123">
        <f>E157</f>
        <v>103000</v>
      </c>
      <c r="F321" s="124">
        <f>D321*E321</f>
        <v>0</v>
      </c>
    </row>
    <row r="322" spans="1:6" ht="12.75">
      <c r="A322" s="122"/>
      <c r="B322" s="19"/>
      <c r="C322" s="20"/>
      <c r="D322" s="251"/>
      <c r="E322" s="123"/>
      <c r="F322" s="124"/>
    </row>
    <row r="323" spans="1:6" ht="12.75">
      <c r="A323" s="122"/>
      <c r="B323" s="19"/>
      <c r="C323" s="20"/>
      <c r="D323" s="251"/>
      <c r="E323" s="123"/>
      <c r="F323" s="124"/>
    </row>
    <row r="324" spans="1:6" ht="12.75">
      <c r="A324" s="122"/>
      <c r="B324" s="19"/>
      <c r="C324" s="20"/>
      <c r="D324" s="251"/>
      <c r="E324" s="123"/>
      <c r="F324" s="124"/>
    </row>
    <row r="325" spans="1:6" ht="12.75">
      <c r="A325" s="122"/>
      <c r="B325" s="19"/>
      <c r="C325" s="20"/>
      <c r="D325" s="251"/>
      <c r="E325" s="123"/>
      <c r="F325" s="124"/>
    </row>
    <row r="326" spans="1:6" ht="12.75">
      <c r="A326" s="122"/>
      <c r="B326" s="19"/>
      <c r="C326" s="20"/>
      <c r="D326" s="251"/>
      <c r="E326" s="123"/>
      <c r="F326" s="124"/>
    </row>
    <row r="327" spans="1:6" ht="12.75">
      <c r="A327" s="122"/>
      <c r="B327" s="19"/>
      <c r="C327" s="20"/>
      <c r="D327" s="251"/>
      <c r="E327" s="123"/>
      <c r="F327" s="124"/>
    </row>
    <row r="328" spans="1:6" ht="12.75">
      <c r="A328" s="122"/>
      <c r="B328" s="19"/>
      <c r="C328" s="20"/>
      <c r="D328" s="251"/>
      <c r="E328" s="123"/>
      <c r="F328" s="124"/>
    </row>
    <row r="329" spans="1:6" ht="12.75">
      <c r="A329" s="122"/>
      <c r="B329" s="19"/>
      <c r="C329" s="20"/>
      <c r="D329" s="251"/>
      <c r="E329" s="123"/>
      <c r="F329" s="124"/>
    </row>
    <row r="330" spans="1:6" ht="12.75">
      <c r="A330" s="122"/>
      <c r="B330" s="19"/>
      <c r="C330" s="20"/>
      <c r="D330" s="251"/>
      <c r="E330" s="123"/>
      <c r="F330" s="124"/>
    </row>
    <row r="331" spans="1:6" ht="12.75">
      <c r="A331" s="122"/>
      <c r="B331" s="19"/>
      <c r="C331" s="20"/>
      <c r="D331" s="251"/>
      <c r="E331" s="123"/>
      <c r="F331" s="124"/>
    </row>
    <row r="332" spans="1:6" ht="12.75">
      <c r="A332" s="122"/>
      <c r="B332" s="19"/>
      <c r="C332" s="20"/>
      <c r="D332" s="251"/>
      <c r="E332" s="123"/>
      <c r="F332" s="124"/>
    </row>
    <row r="333" spans="1:6" ht="12.75">
      <c r="A333" s="122"/>
      <c r="B333" s="19"/>
      <c r="C333" s="20"/>
      <c r="D333" s="251"/>
      <c r="E333" s="123"/>
      <c r="F333" s="124"/>
    </row>
    <row r="334" spans="1:6" ht="12.75">
      <c r="A334" s="122"/>
      <c r="B334" s="19"/>
      <c r="C334" s="20"/>
      <c r="D334" s="251"/>
      <c r="E334" s="123"/>
      <c r="F334" s="124"/>
    </row>
    <row r="335" spans="1:6" ht="12.75">
      <c r="A335" s="122"/>
      <c r="B335" s="19"/>
      <c r="C335" s="20"/>
      <c r="D335" s="251"/>
      <c r="E335" s="123"/>
      <c r="F335" s="124"/>
    </row>
    <row r="336" spans="1:6" ht="12.75">
      <c r="A336" s="122"/>
      <c r="B336" s="19"/>
      <c r="C336" s="20"/>
      <c r="D336" s="251"/>
      <c r="E336" s="123"/>
      <c r="F336" s="124"/>
    </row>
    <row r="337" spans="1:6" ht="12.75">
      <c r="A337" s="15"/>
      <c r="B337" s="20"/>
      <c r="C337" s="25"/>
      <c r="D337" s="253"/>
      <c r="E337" s="127" t="s">
        <v>55</v>
      </c>
      <c r="F337" s="128">
        <f>SUM(F291:F336)</f>
        <v>900000</v>
      </c>
    </row>
    <row r="338" spans="1:6" ht="12.75">
      <c r="A338" s="30"/>
      <c r="B338" s="31"/>
      <c r="C338" s="33"/>
      <c r="D338" s="254"/>
      <c r="E338" s="130"/>
      <c r="F338" s="131"/>
    </row>
    <row r="339" spans="1:6" ht="12.75">
      <c r="A339" s="36"/>
      <c r="B339" s="37"/>
      <c r="C339" s="39"/>
      <c r="D339" s="255"/>
      <c r="E339" s="42"/>
      <c r="F339" s="40"/>
    </row>
    <row r="340" spans="1:6" ht="12.75">
      <c r="A340" s="15"/>
      <c r="B340" s="20"/>
      <c r="C340" s="41"/>
      <c r="D340" s="253"/>
      <c r="E340" s="127" t="s">
        <v>56</v>
      </c>
      <c r="F340" s="131">
        <f>F337</f>
        <v>900000</v>
      </c>
    </row>
    <row r="341" spans="1:6" ht="12.75">
      <c r="A341" s="89"/>
      <c r="B341" s="132"/>
      <c r="C341" s="15"/>
      <c r="D341" s="237"/>
      <c r="E341" s="133"/>
      <c r="F341" s="134"/>
    </row>
    <row r="342" spans="1:6" ht="12.75">
      <c r="A342" s="125"/>
      <c r="B342" s="19"/>
      <c r="C342" s="20"/>
      <c r="D342" s="251"/>
      <c r="E342" s="123"/>
      <c r="F342" s="124"/>
    </row>
    <row r="343" spans="1:6" ht="12.75">
      <c r="A343" s="125"/>
      <c r="B343" s="19"/>
      <c r="C343" s="20"/>
      <c r="D343" s="251"/>
      <c r="E343" s="123"/>
      <c r="F343" s="124"/>
    </row>
    <row r="344" spans="1:6" ht="12.75">
      <c r="A344" s="117">
        <v>5.2</v>
      </c>
      <c r="B344" s="23" t="s">
        <v>200</v>
      </c>
      <c r="C344" s="15"/>
      <c r="D344" s="242"/>
      <c r="E344" s="123"/>
      <c r="F344" s="124"/>
    </row>
    <row r="345" spans="1:6" ht="12.75">
      <c r="A345" s="122"/>
      <c r="B345" s="19"/>
      <c r="C345" s="15"/>
      <c r="D345" s="242"/>
      <c r="E345" s="123"/>
      <c r="F345" s="124"/>
    </row>
    <row r="346" spans="1:6" ht="25.5">
      <c r="A346" s="122" t="s">
        <v>107</v>
      </c>
      <c r="B346" s="19" t="s">
        <v>201</v>
      </c>
      <c r="C346" s="15" t="s">
        <v>143</v>
      </c>
      <c r="D346" s="242"/>
      <c r="E346" s="123">
        <f>E164</f>
        <v>25200</v>
      </c>
      <c r="F346" s="124">
        <f>D346*E346</f>
        <v>0</v>
      </c>
    </row>
    <row r="347" spans="1:6" ht="12.75">
      <c r="A347" s="122"/>
      <c r="B347" s="19"/>
      <c r="C347" s="15"/>
      <c r="D347" s="242"/>
      <c r="E347" s="123"/>
      <c r="F347" s="124"/>
    </row>
    <row r="348" spans="1:6" ht="12.75">
      <c r="A348" s="122" t="s">
        <v>124</v>
      </c>
      <c r="B348" s="19" t="s">
        <v>202</v>
      </c>
      <c r="C348" s="15" t="s">
        <v>152</v>
      </c>
      <c r="D348" s="242"/>
      <c r="E348" s="123">
        <f>E166</f>
        <v>4200</v>
      </c>
      <c r="F348" s="124">
        <f>D348*E348</f>
        <v>0</v>
      </c>
    </row>
    <row r="349" spans="1:6" ht="12.75">
      <c r="A349" s="122"/>
      <c r="B349" s="19"/>
      <c r="C349" s="15"/>
      <c r="D349" s="242"/>
      <c r="E349" s="123"/>
      <c r="F349" s="124"/>
    </row>
    <row r="350" spans="1:6" ht="12.75">
      <c r="A350" s="122" t="s">
        <v>125</v>
      </c>
      <c r="B350" s="19" t="s">
        <v>203</v>
      </c>
      <c r="C350" s="15" t="s">
        <v>143</v>
      </c>
      <c r="D350" s="242"/>
      <c r="E350" s="123">
        <f>E168</f>
        <v>6300</v>
      </c>
      <c r="F350" s="124">
        <f>D350*E350</f>
        <v>0</v>
      </c>
    </row>
    <row r="351" spans="1:6" ht="12.75">
      <c r="A351" s="122"/>
      <c r="B351" s="19"/>
      <c r="C351" s="15"/>
      <c r="D351" s="242"/>
      <c r="E351" s="123"/>
      <c r="F351" s="124"/>
    </row>
    <row r="352" spans="1:6" ht="12.75">
      <c r="A352" s="122" t="s">
        <v>127</v>
      </c>
      <c r="B352" s="19" t="s">
        <v>204</v>
      </c>
      <c r="C352" s="15" t="s">
        <v>143</v>
      </c>
      <c r="D352" s="242"/>
      <c r="E352" s="123">
        <f>E170</f>
        <v>7875</v>
      </c>
      <c r="F352" s="124">
        <f>D352*E352</f>
        <v>0</v>
      </c>
    </row>
    <row r="353" spans="1:6" ht="12.75">
      <c r="A353" s="122"/>
      <c r="B353" s="19"/>
      <c r="C353" s="15"/>
      <c r="D353" s="242"/>
      <c r="E353" s="123"/>
      <c r="F353" s="124"/>
    </row>
    <row r="354" spans="1:6" ht="12.75">
      <c r="A354" s="122" t="s">
        <v>129</v>
      </c>
      <c r="B354" s="19" t="s">
        <v>205</v>
      </c>
      <c r="C354" s="15" t="s">
        <v>143</v>
      </c>
      <c r="D354" s="242"/>
      <c r="E354" s="123">
        <f>E352</f>
        <v>7875</v>
      </c>
      <c r="F354" s="124">
        <f>D354*E354</f>
        <v>0</v>
      </c>
    </row>
    <row r="355" spans="1:6" ht="12.75">
      <c r="A355" s="122"/>
      <c r="B355" s="19"/>
      <c r="C355" s="15"/>
      <c r="D355" s="242"/>
      <c r="E355" s="123"/>
      <c r="F355" s="124"/>
    </row>
    <row r="356" spans="1:6" ht="12.75">
      <c r="A356" s="122"/>
      <c r="B356" s="19"/>
      <c r="C356" s="15"/>
      <c r="D356" s="242"/>
      <c r="E356" s="123"/>
      <c r="F356" s="124"/>
    </row>
    <row r="357" spans="1:6" ht="25.5">
      <c r="A357" s="122" t="s">
        <v>132</v>
      </c>
      <c r="B357" s="19" t="s">
        <v>208</v>
      </c>
      <c r="C357" s="15" t="s">
        <v>152</v>
      </c>
      <c r="D357" s="242"/>
      <c r="E357" s="123">
        <f>E178</f>
        <v>2310</v>
      </c>
      <c r="F357" s="124">
        <f>D357*E357</f>
        <v>0</v>
      </c>
    </row>
    <row r="358" spans="1:6" ht="12.75">
      <c r="A358" s="122"/>
      <c r="B358" s="19"/>
      <c r="C358" s="15"/>
      <c r="D358" s="242"/>
      <c r="E358" s="123"/>
      <c r="F358" s="124"/>
    </row>
    <row r="359" spans="1:6" ht="12.75">
      <c r="A359" s="122" t="s">
        <v>134</v>
      </c>
      <c r="B359" s="19" t="s">
        <v>209</v>
      </c>
      <c r="C359" s="15" t="s">
        <v>143</v>
      </c>
      <c r="D359" s="242"/>
      <c r="E359" s="123">
        <f>E180</f>
        <v>24150</v>
      </c>
      <c r="F359" s="124">
        <f>D359*E359</f>
        <v>0</v>
      </c>
    </row>
    <row r="360" spans="1:6" ht="12.75">
      <c r="A360" s="122"/>
      <c r="B360" s="19"/>
      <c r="C360" s="15"/>
      <c r="D360" s="242"/>
      <c r="E360" s="123"/>
      <c r="F360" s="124"/>
    </row>
    <row r="361" spans="1:6" ht="38.25">
      <c r="A361" s="122" t="s">
        <v>168</v>
      </c>
      <c r="B361" s="19" t="s">
        <v>210</v>
      </c>
      <c r="C361" s="15" t="s">
        <v>152</v>
      </c>
      <c r="D361" s="242"/>
      <c r="E361" s="123">
        <f>E182</f>
        <v>1890</v>
      </c>
      <c r="F361" s="124">
        <f>D361*E361</f>
        <v>0</v>
      </c>
    </row>
    <row r="362" spans="1:6" ht="12.75">
      <c r="A362" s="122"/>
      <c r="B362" s="19"/>
      <c r="C362" s="15"/>
      <c r="D362" s="242"/>
      <c r="E362" s="123"/>
      <c r="F362" s="124"/>
    </row>
    <row r="363" spans="1:6" ht="25.5">
      <c r="A363" s="122" t="s">
        <v>170</v>
      </c>
      <c r="B363" s="19" t="s">
        <v>213</v>
      </c>
      <c r="C363" s="15" t="s">
        <v>143</v>
      </c>
      <c r="D363" s="242"/>
      <c r="E363" s="123">
        <f>E188</f>
        <v>17325</v>
      </c>
      <c r="F363" s="124">
        <f>D363*E363</f>
        <v>0</v>
      </c>
    </row>
    <row r="364" spans="1:6" ht="12.75">
      <c r="A364" s="122"/>
      <c r="B364" s="19"/>
      <c r="C364" s="15"/>
      <c r="D364" s="242"/>
      <c r="E364" s="123"/>
      <c r="F364" s="124"/>
    </row>
    <row r="365" spans="1:6" ht="12.75">
      <c r="A365" s="122"/>
      <c r="B365" s="19"/>
      <c r="C365" s="15"/>
      <c r="D365" s="242"/>
      <c r="E365" s="123"/>
      <c r="F365" s="124"/>
    </row>
    <row r="366" spans="1:6" ht="38.25">
      <c r="A366" s="122" t="s">
        <v>172</v>
      </c>
      <c r="B366" s="19" t="s">
        <v>215</v>
      </c>
      <c r="C366" s="15" t="s">
        <v>152</v>
      </c>
      <c r="D366" s="242"/>
      <c r="E366" s="123">
        <v>0</v>
      </c>
      <c r="F366" s="124">
        <f>D366*E366</f>
        <v>0</v>
      </c>
    </row>
    <row r="367" spans="1:6" ht="12.75">
      <c r="A367" s="122"/>
      <c r="B367" s="19"/>
      <c r="C367" s="15"/>
      <c r="D367" s="242"/>
      <c r="E367" s="123"/>
      <c r="F367" s="124"/>
    </row>
    <row r="368" spans="1:6" ht="12.75">
      <c r="A368" s="122"/>
      <c r="B368" s="19"/>
      <c r="C368" s="20"/>
      <c r="D368" s="251"/>
      <c r="E368" s="123"/>
      <c r="F368" s="124"/>
    </row>
    <row r="369" spans="1:6" ht="12.75">
      <c r="A369" s="122"/>
      <c r="B369" s="19"/>
      <c r="C369" s="20"/>
      <c r="D369" s="251"/>
      <c r="E369" s="123"/>
      <c r="F369" s="124"/>
    </row>
    <row r="370" spans="1:6" ht="12.75">
      <c r="A370" s="122"/>
      <c r="B370" s="19"/>
      <c r="C370" s="20"/>
      <c r="D370" s="251"/>
      <c r="E370" s="123"/>
      <c r="F370" s="124"/>
    </row>
    <row r="371" spans="1:6" ht="12.75">
      <c r="A371" s="122"/>
      <c r="B371" s="19"/>
      <c r="C371" s="20"/>
      <c r="D371" s="251"/>
      <c r="E371" s="123"/>
      <c r="F371" s="124"/>
    </row>
    <row r="372" spans="1:6" ht="12.75">
      <c r="A372" s="122"/>
      <c r="B372" s="19"/>
      <c r="C372" s="20"/>
      <c r="D372" s="251"/>
      <c r="E372" s="123"/>
      <c r="F372" s="124"/>
    </row>
    <row r="373" spans="1:6" ht="12.75">
      <c r="A373" s="122"/>
      <c r="B373" s="19"/>
      <c r="C373" s="20"/>
      <c r="D373" s="251"/>
      <c r="E373" s="123"/>
      <c r="F373" s="124"/>
    </row>
    <row r="374" spans="1:6" ht="12.75">
      <c r="A374" s="122"/>
      <c r="B374" s="19"/>
      <c r="C374" s="20"/>
      <c r="D374" s="251"/>
      <c r="E374" s="123"/>
      <c r="F374" s="124"/>
    </row>
    <row r="375" spans="1:6" ht="12.75">
      <c r="A375" s="122"/>
      <c r="B375" s="19"/>
      <c r="C375" s="20"/>
      <c r="D375" s="251"/>
      <c r="E375" s="123"/>
      <c r="F375" s="124"/>
    </row>
    <row r="376" spans="1:6" ht="12.75">
      <c r="A376" s="122"/>
      <c r="B376" s="19"/>
      <c r="C376" s="20"/>
      <c r="D376" s="251"/>
      <c r="E376" s="123"/>
      <c r="F376" s="124"/>
    </row>
    <row r="377" spans="1:6" ht="12.75">
      <c r="A377" s="122"/>
      <c r="B377" s="19"/>
      <c r="C377" s="20"/>
      <c r="D377" s="251"/>
      <c r="E377" s="123"/>
      <c r="F377" s="124"/>
    </row>
    <row r="378" spans="1:6" ht="12.75">
      <c r="A378" s="122"/>
      <c r="B378" s="19"/>
      <c r="C378" s="20"/>
      <c r="D378" s="251"/>
      <c r="E378" s="123"/>
      <c r="F378" s="124"/>
    </row>
    <row r="379" spans="1:6" ht="12.75">
      <c r="A379" s="125"/>
      <c r="B379" s="19"/>
      <c r="C379" s="20"/>
      <c r="D379" s="251"/>
      <c r="E379" s="123"/>
      <c r="F379" s="124"/>
    </row>
    <row r="380" spans="1:6" ht="12.75">
      <c r="A380" s="122"/>
      <c r="B380" s="19"/>
      <c r="C380" s="20"/>
      <c r="D380" s="251"/>
      <c r="E380" s="123"/>
      <c r="F380" s="124"/>
    </row>
    <row r="381" spans="1:6" ht="12.75">
      <c r="A381" s="15"/>
      <c r="B381" s="20"/>
      <c r="C381" s="25"/>
      <c r="D381" s="253"/>
      <c r="E381" s="127" t="s">
        <v>55</v>
      </c>
      <c r="F381" s="128">
        <f>SUM(F340:F379)</f>
        <v>900000</v>
      </c>
    </row>
    <row r="382" spans="1:6" ht="12.75">
      <c r="A382" s="30"/>
      <c r="B382" s="31"/>
      <c r="C382" s="33"/>
      <c r="D382" s="254"/>
      <c r="E382" s="130"/>
      <c r="F382" s="131"/>
    </row>
    <row r="383" spans="1:6" ht="12.75">
      <c r="A383" s="36"/>
      <c r="B383" s="37"/>
      <c r="C383" s="39"/>
      <c r="D383" s="255"/>
      <c r="E383" s="42"/>
      <c r="F383" s="40"/>
    </row>
    <row r="384" spans="1:6" ht="12.75">
      <c r="A384" s="15"/>
      <c r="B384" s="20"/>
      <c r="C384" s="41"/>
      <c r="D384" s="253"/>
      <c r="E384" s="127" t="s">
        <v>56</v>
      </c>
      <c r="F384" s="131">
        <f>F381</f>
        <v>900000</v>
      </c>
    </row>
    <row r="385" spans="1:6" ht="12.75">
      <c r="A385" s="89"/>
      <c r="B385" s="132"/>
      <c r="C385" s="15"/>
      <c r="D385" s="237"/>
      <c r="E385" s="133"/>
      <c r="F385" s="134"/>
    </row>
    <row r="386" spans="1:6" ht="12.75">
      <c r="A386" s="122"/>
      <c r="B386" s="19"/>
      <c r="C386" s="20"/>
      <c r="D386" s="251"/>
      <c r="E386" s="123"/>
      <c r="F386" s="124"/>
    </row>
    <row r="387" spans="1:6" ht="12.75">
      <c r="A387" s="117">
        <v>5.3</v>
      </c>
      <c r="B387" s="23" t="s">
        <v>230</v>
      </c>
      <c r="C387" s="16"/>
      <c r="D387" s="252"/>
      <c r="E387" s="119"/>
      <c r="F387" s="124"/>
    </row>
    <row r="388" spans="1:6" ht="12.75">
      <c r="A388" s="122"/>
      <c r="B388" s="19"/>
      <c r="C388" s="15"/>
      <c r="D388" s="242"/>
      <c r="E388" s="123"/>
      <c r="F388" s="124"/>
    </row>
    <row r="389" spans="1:6" ht="25.5">
      <c r="A389" s="122" t="s">
        <v>107</v>
      </c>
      <c r="B389" s="19" t="s">
        <v>784</v>
      </c>
      <c r="C389" s="15" t="s">
        <v>143</v>
      </c>
      <c r="D389" s="242"/>
      <c r="E389" s="123">
        <f>E222</f>
        <v>194250</v>
      </c>
      <c r="F389" s="124">
        <f>D389*E389</f>
        <v>0</v>
      </c>
    </row>
    <row r="390" spans="1:6" ht="12.75">
      <c r="A390" s="122"/>
      <c r="B390" s="19"/>
      <c r="C390" s="15"/>
      <c r="D390" s="242"/>
      <c r="E390" s="123"/>
      <c r="F390" s="124"/>
    </row>
    <row r="391" spans="1:6" ht="12.75">
      <c r="A391" s="122" t="s">
        <v>124</v>
      </c>
      <c r="B391" s="19" t="s">
        <v>232</v>
      </c>
      <c r="C391" s="15" t="s">
        <v>143</v>
      </c>
      <c r="D391" s="242"/>
      <c r="E391" s="123">
        <f>E235</f>
        <v>9975</v>
      </c>
      <c r="F391" s="124">
        <f>D391*E391</f>
        <v>0</v>
      </c>
    </row>
    <row r="392" spans="1:6" ht="12.75">
      <c r="A392" s="122"/>
      <c r="B392" s="19"/>
      <c r="C392" s="15"/>
      <c r="D392" s="242"/>
      <c r="E392" s="123"/>
      <c r="F392" s="124"/>
    </row>
    <row r="393" spans="1:6" ht="12.75">
      <c r="A393" s="122" t="s">
        <v>125</v>
      </c>
      <c r="B393" s="19" t="s">
        <v>234</v>
      </c>
      <c r="C393" s="15" t="s">
        <v>143</v>
      </c>
      <c r="D393" s="242"/>
      <c r="E393" s="123">
        <f>E391</f>
        <v>9975</v>
      </c>
      <c r="F393" s="124">
        <f>D393*E393</f>
        <v>0</v>
      </c>
    </row>
    <row r="394" spans="1:6" ht="12.75">
      <c r="A394" s="122"/>
      <c r="B394" s="19"/>
      <c r="C394" s="15"/>
      <c r="D394" s="242"/>
      <c r="E394" s="123"/>
      <c r="F394" s="124"/>
    </row>
    <row r="395" spans="1:6" ht="12.75">
      <c r="A395" s="122" t="s">
        <v>127</v>
      </c>
      <c r="B395" s="19" t="s">
        <v>237</v>
      </c>
      <c r="C395" s="15" t="s">
        <v>143</v>
      </c>
      <c r="D395" s="242"/>
      <c r="E395" s="123">
        <f>E393</f>
        <v>9975</v>
      </c>
      <c r="F395" s="124">
        <f>D395*E395</f>
        <v>0</v>
      </c>
    </row>
    <row r="396" spans="1:6" ht="12.75">
      <c r="A396" s="122"/>
      <c r="B396" s="19"/>
      <c r="C396" s="15"/>
      <c r="D396" s="242"/>
      <c r="E396" s="123"/>
      <c r="F396" s="124"/>
    </row>
    <row r="397" spans="1:6" ht="12.75">
      <c r="A397" s="122" t="s">
        <v>129</v>
      </c>
      <c r="B397" s="19" t="s">
        <v>235</v>
      </c>
      <c r="C397" s="15" t="s">
        <v>143</v>
      </c>
      <c r="D397" s="242"/>
      <c r="E397" s="123">
        <v>720</v>
      </c>
      <c r="F397" s="124">
        <f>D397*E397</f>
        <v>0</v>
      </c>
    </row>
    <row r="398" spans="1:6" ht="25.5">
      <c r="A398" s="122" t="s">
        <v>132</v>
      </c>
      <c r="B398" s="19" t="s">
        <v>785</v>
      </c>
      <c r="C398" s="15" t="s">
        <v>143</v>
      </c>
      <c r="D398" s="242"/>
      <c r="E398" s="123">
        <f>E241</f>
        <v>173250</v>
      </c>
      <c r="F398" s="124">
        <f>D398*E398</f>
        <v>0</v>
      </c>
    </row>
    <row r="399" spans="1:6" ht="12.75">
      <c r="A399" s="122"/>
      <c r="B399" s="19"/>
      <c r="C399" s="15"/>
      <c r="D399" s="242"/>
      <c r="E399" s="123"/>
      <c r="F399" s="124"/>
    </row>
    <row r="400" spans="1:6" ht="12.75">
      <c r="A400" s="122" t="s">
        <v>134</v>
      </c>
      <c r="B400" s="19" t="s">
        <v>232</v>
      </c>
      <c r="C400" s="15" t="s">
        <v>143</v>
      </c>
      <c r="D400" s="242"/>
      <c r="E400" s="123">
        <f>E395</f>
        <v>9975</v>
      </c>
      <c r="F400" s="124">
        <f>D400*E400</f>
        <v>0</v>
      </c>
    </row>
    <row r="401" spans="1:6" ht="12.75">
      <c r="A401" s="122"/>
      <c r="B401" s="19"/>
      <c r="C401" s="15"/>
      <c r="D401" s="242"/>
      <c r="E401" s="123"/>
      <c r="F401" s="124"/>
    </row>
    <row r="402" spans="1:6" ht="12.75">
      <c r="A402" s="122" t="s">
        <v>168</v>
      </c>
      <c r="B402" s="19" t="s">
        <v>233</v>
      </c>
      <c r="C402" s="15" t="s">
        <v>143</v>
      </c>
      <c r="D402" s="242"/>
      <c r="E402" s="123">
        <f>E395</f>
        <v>9975</v>
      </c>
      <c r="F402" s="124">
        <f>D402*E402</f>
        <v>0</v>
      </c>
    </row>
    <row r="403" spans="1:6" ht="12.75">
      <c r="A403" s="122"/>
      <c r="B403" s="19"/>
      <c r="C403" s="15"/>
      <c r="D403" s="242"/>
      <c r="E403" s="123"/>
      <c r="F403" s="124"/>
    </row>
    <row r="404" spans="1:6" ht="12.75">
      <c r="A404" s="122" t="s">
        <v>170</v>
      </c>
      <c r="B404" s="19" t="s">
        <v>237</v>
      </c>
      <c r="C404" s="15" t="s">
        <v>143</v>
      </c>
      <c r="D404" s="242"/>
      <c r="E404" s="123">
        <f>E395</f>
        <v>9975</v>
      </c>
      <c r="F404" s="124">
        <f>D404*E404</f>
        <v>0</v>
      </c>
    </row>
    <row r="405" spans="1:6" ht="12.75">
      <c r="A405" s="122"/>
      <c r="B405" s="19"/>
      <c r="C405" s="15"/>
      <c r="D405" s="242"/>
      <c r="E405" s="123"/>
      <c r="F405" s="124"/>
    </row>
    <row r="406" spans="1:6" ht="12.75">
      <c r="A406" s="122" t="s">
        <v>172</v>
      </c>
      <c r="B406" s="19" t="s">
        <v>235</v>
      </c>
      <c r="C406" s="15" t="s">
        <v>143</v>
      </c>
      <c r="D406" s="242"/>
      <c r="E406" s="123">
        <f>E397</f>
        <v>720</v>
      </c>
      <c r="F406" s="124">
        <f>D406*E406</f>
        <v>0</v>
      </c>
    </row>
    <row r="407" spans="1:6" ht="12.75">
      <c r="A407" s="122"/>
      <c r="B407" s="19"/>
      <c r="C407" s="15"/>
      <c r="D407" s="242"/>
      <c r="E407" s="123"/>
      <c r="F407" s="124"/>
    </row>
    <row r="408" spans="1:6" ht="25.5">
      <c r="A408" s="122" t="s">
        <v>174</v>
      </c>
      <c r="B408" s="19" t="s">
        <v>786</v>
      </c>
      <c r="C408" s="15" t="s">
        <v>143</v>
      </c>
      <c r="D408" s="242"/>
      <c r="E408" s="123">
        <f>E398</f>
        <v>173250</v>
      </c>
      <c r="F408" s="124">
        <f>D408*E408</f>
        <v>0</v>
      </c>
    </row>
    <row r="409" spans="1:6" ht="12.75">
      <c r="A409" s="122"/>
      <c r="B409" s="19"/>
      <c r="C409" s="15"/>
      <c r="D409" s="242"/>
      <c r="E409" s="123"/>
      <c r="F409" s="124"/>
    </row>
    <row r="410" spans="1:6" ht="12.75">
      <c r="A410" s="122" t="s">
        <v>152</v>
      </c>
      <c r="B410" s="19" t="s">
        <v>249</v>
      </c>
      <c r="C410" s="15" t="s">
        <v>143</v>
      </c>
      <c r="D410" s="242"/>
      <c r="E410" s="123">
        <f>E404</f>
        <v>9975</v>
      </c>
      <c r="F410" s="124">
        <f>D410*E410</f>
        <v>0</v>
      </c>
    </row>
    <row r="411" spans="1:6" ht="12.75">
      <c r="A411" s="122"/>
      <c r="B411" s="19"/>
      <c r="C411" s="15"/>
      <c r="D411" s="242"/>
      <c r="E411" s="123"/>
      <c r="F411" s="124"/>
    </row>
    <row r="412" spans="1:6" ht="12.75">
      <c r="A412" s="122" t="s">
        <v>177</v>
      </c>
      <c r="B412" s="19" t="s">
        <v>233</v>
      </c>
      <c r="C412" s="15" t="s">
        <v>143</v>
      </c>
      <c r="D412" s="242"/>
      <c r="E412" s="123">
        <f>E410</f>
        <v>9975</v>
      </c>
      <c r="F412" s="124">
        <f>D412*E412</f>
        <v>0</v>
      </c>
    </row>
    <row r="413" spans="1:6" ht="12.75">
      <c r="A413" s="122"/>
      <c r="B413" s="19"/>
      <c r="C413" s="15"/>
      <c r="D413" s="242"/>
      <c r="E413" s="123"/>
      <c r="F413" s="124"/>
    </row>
    <row r="414" spans="1:6" ht="12.75">
      <c r="A414" s="122" t="s">
        <v>179</v>
      </c>
      <c r="B414" s="19" t="s">
        <v>237</v>
      </c>
      <c r="C414" s="15" t="s">
        <v>143</v>
      </c>
      <c r="D414" s="242"/>
      <c r="E414" s="123">
        <f>E412</f>
        <v>9975</v>
      </c>
      <c r="F414" s="124">
        <f>D414*E414</f>
        <v>0</v>
      </c>
    </row>
    <row r="415" spans="1:6" ht="12.75">
      <c r="A415" s="122"/>
      <c r="B415" s="19"/>
      <c r="C415" s="15"/>
      <c r="D415" s="242"/>
      <c r="E415" s="123"/>
      <c r="F415" s="124"/>
    </row>
    <row r="416" spans="1:6" ht="12.75">
      <c r="A416" s="122" t="s">
        <v>214</v>
      </c>
      <c r="B416" s="19" t="s">
        <v>235</v>
      </c>
      <c r="C416" s="15" t="s">
        <v>143</v>
      </c>
      <c r="D416" s="242"/>
      <c r="E416" s="123">
        <f>E406</f>
        <v>720</v>
      </c>
      <c r="F416" s="124">
        <f>D416*E416</f>
        <v>0</v>
      </c>
    </row>
    <row r="417" spans="1:6" ht="12.75">
      <c r="A417" s="122"/>
      <c r="B417" s="19"/>
      <c r="C417" s="15"/>
      <c r="D417" s="242"/>
      <c r="E417" s="123"/>
      <c r="F417" s="124"/>
    </row>
    <row r="418" spans="1:6" ht="12.75">
      <c r="A418" s="125"/>
      <c r="B418" s="19"/>
      <c r="C418" s="15"/>
      <c r="D418" s="242"/>
      <c r="E418" s="123"/>
      <c r="F418" s="124"/>
    </row>
    <row r="419" spans="1:6" ht="12.75">
      <c r="A419" s="125"/>
      <c r="B419" s="19"/>
      <c r="C419" s="20"/>
      <c r="D419" s="251"/>
      <c r="E419" s="123"/>
      <c r="F419" s="124"/>
    </row>
    <row r="420" spans="1:6" ht="12.75">
      <c r="A420" s="125"/>
      <c r="B420" s="19"/>
      <c r="C420" s="20"/>
      <c r="D420" s="251"/>
      <c r="E420" s="123"/>
      <c r="F420" s="124"/>
    </row>
    <row r="421" spans="1:6" ht="12.75">
      <c r="A421" s="125"/>
      <c r="B421" s="19"/>
      <c r="C421" s="20"/>
      <c r="D421" s="251"/>
      <c r="E421" s="123"/>
      <c r="F421" s="124"/>
    </row>
    <row r="422" spans="1:6" ht="12.75">
      <c r="A422" s="125"/>
      <c r="B422" s="19"/>
      <c r="C422" s="20"/>
      <c r="D422" s="251"/>
      <c r="E422" s="123"/>
      <c r="F422" s="124"/>
    </row>
    <row r="423" spans="1:6" ht="12.75">
      <c r="A423" s="125"/>
      <c r="B423" s="19"/>
      <c r="C423" s="20"/>
      <c r="D423" s="251"/>
      <c r="E423" s="123"/>
      <c r="F423" s="124"/>
    </row>
    <row r="424" spans="1:6" ht="12.75">
      <c r="A424" s="125"/>
      <c r="B424" s="19"/>
      <c r="C424" s="20"/>
      <c r="D424" s="251"/>
      <c r="E424" s="123"/>
      <c r="F424" s="124"/>
    </row>
    <row r="425" spans="1:6" ht="12.75">
      <c r="A425" s="125"/>
      <c r="B425" s="19"/>
      <c r="C425" s="20"/>
      <c r="D425" s="251"/>
      <c r="E425" s="123"/>
      <c r="F425" s="124"/>
    </row>
    <row r="426" spans="1:6" ht="12.75">
      <c r="A426" s="125"/>
      <c r="B426" s="19"/>
      <c r="C426" s="20"/>
      <c r="D426" s="251"/>
      <c r="E426" s="123"/>
      <c r="F426" s="124"/>
    </row>
    <row r="427" spans="1:6" ht="12.75">
      <c r="A427" s="125"/>
      <c r="B427" s="19"/>
      <c r="C427" s="20"/>
      <c r="D427" s="251"/>
      <c r="E427" s="123"/>
      <c r="F427" s="124"/>
    </row>
    <row r="428" spans="1:6" ht="12.75">
      <c r="A428" s="122"/>
      <c r="B428" s="19"/>
      <c r="C428" s="20"/>
      <c r="D428" s="251"/>
      <c r="E428" s="123"/>
      <c r="F428" s="124"/>
    </row>
    <row r="429" spans="1:6" ht="12.75">
      <c r="A429" s="15"/>
      <c r="B429" s="20"/>
      <c r="C429" s="25"/>
      <c r="D429" s="253"/>
      <c r="E429" s="127" t="s">
        <v>55</v>
      </c>
      <c r="F429" s="128">
        <f>SUM(F384:F428)</f>
        <v>900000</v>
      </c>
    </row>
    <row r="430" spans="1:6" ht="12.75">
      <c r="A430" s="30"/>
      <c r="B430" s="31"/>
      <c r="C430" s="33"/>
      <c r="D430" s="254"/>
      <c r="E430" s="130"/>
      <c r="F430" s="131"/>
    </row>
    <row r="431" spans="1:6" ht="12.75">
      <c r="A431" s="36"/>
      <c r="B431" s="37"/>
      <c r="C431" s="39"/>
      <c r="D431" s="255"/>
      <c r="E431" s="42"/>
      <c r="F431" s="40"/>
    </row>
    <row r="432" spans="1:6" ht="12.75">
      <c r="A432" s="15"/>
      <c r="B432" s="20"/>
      <c r="C432" s="41"/>
      <c r="D432" s="253"/>
      <c r="E432" s="127" t="s">
        <v>56</v>
      </c>
      <c r="F432" s="131">
        <f>F429</f>
        <v>900000</v>
      </c>
    </row>
    <row r="433" spans="1:6" ht="12.75">
      <c r="A433" s="89"/>
      <c r="B433" s="132"/>
      <c r="C433" s="15"/>
      <c r="D433" s="237"/>
      <c r="E433" s="133"/>
      <c r="F433" s="134"/>
    </row>
    <row r="434" spans="1:6" ht="12.75">
      <c r="A434" s="125"/>
      <c r="B434" s="19"/>
      <c r="C434" s="20"/>
      <c r="D434" s="251"/>
      <c r="E434" s="123"/>
      <c r="F434" s="124"/>
    </row>
    <row r="435" spans="1:6" ht="12.75">
      <c r="A435" s="117">
        <v>5.4</v>
      </c>
      <c r="B435" s="23" t="s">
        <v>239</v>
      </c>
      <c r="C435" s="16"/>
      <c r="D435" s="252"/>
      <c r="E435" s="119"/>
      <c r="F435" s="120"/>
    </row>
    <row r="436" spans="1:6" ht="12.75">
      <c r="A436" s="125"/>
      <c r="B436" s="19"/>
      <c r="C436" s="20"/>
      <c r="D436" s="251"/>
      <c r="E436" s="123"/>
      <c r="F436" s="124"/>
    </row>
    <row r="437" spans="1:6" ht="12.75">
      <c r="A437" s="125"/>
      <c r="B437" s="24" t="s">
        <v>156</v>
      </c>
      <c r="C437" s="20"/>
      <c r="D437" s="251"/>
      <c r="E437" s="123"/>
      <c r="F437" s="124"/>
    </row>
    <row r="438" spans="1:6" ht="12.75">
      <c r="A438" s="122"/>
      <c r="B438" s="19"/>
      <c r="C438" s="15"/>
      <c r="D438" s="242"/>
      <c r="E438" s="123"/>
      <c r="F438" s="124"/>
    </row>
    <row r="439" spans="1:6" ht="38.25">
      <c r="A439" s="122" t="s">
        <v>107</v>
      </c>
      <c r="B439" s="19" t="s">
        <v>240</v>
      </c>
      <c r="C439" s="15" t="s">
        <v>152</v>
      </c>
      <c r="D439" s="242"/>
      <c r="E439" s="123"/>
      <c r="F439" s="124"/>
    </row>
    <row r="440" spans="1:6" ht="12.75">
      <c r="A440" s="122"/>
      <c r="B440" s="19"/>
      <c r="C440" s="15"/>
      <c r="D440" s="242"/>
      <c r="E440" s="123"/>
      <c r="F440" s="124"/>
    </row>
    <row r="441" spans="1:6" ht="12.75">
      <c r="A441" s="122" t="s">
        <v>124</v>
      </c>
      <c r="B441" s="19" t="s">
        <v>241</v>
      </c>
      <c r="C441" s="15" t="s">
        <v>143</v>
      </c>
      <c r="D441" s="242"/>
      <c r="E441" s="123"/>
      <c r="F441" s="124"/>
    </row>
    <row r="442" spans="1:6" ht="12.75">
      <c r="A442" s="122"/>
      <c r="B442" s="19"/>
      <c r="C442" s="15"/>
      <c r="D442" s="242"/>
      <c r="E442" s="123"/>
      <c r="F442" s="124"/>
    </row>
    <row r="443" spans="1:6" ht="25.5">
      <c r="A443" s="122" t="s">
        <v>125</v>
      </c>
      <c r="B443" s="19" t="s">
        <v>242</v>
      </c>
      <c r="C443" s="15" t="s">
        <v>143</v>
      </c>
      <c r="D443" s="242"/>
      <c r="E443" s="123"/>
      <c r="F443" s="124"/>
    </row>
    <row r="444" spans="1:6" ht="12.75">
      <c r="A444" s="122"/>
      <c r="B444" s="19"/>
      <c r="C444" s="15"/>
      <c r="D444" s="242"/>
      <c r="E444" s="123"/>
      <c r="F444" s="124"/>
    </row>
    <row r="445" spans="1:6" ht="51">
      <c r="A445" s="122" t="s">
        <v>127</v>
      </c>
      <c r="B445" s="19" t="s">
        <v>243</v>
      </c>
      <c r="C445" s="15" t="s">
        <v>143</v>
      </c>
      <c r="D445" s="242"/>
      <c r="E445" s="123">
        <f>E268</f>
        <v>30000</v>
      </c>
      <c r="F445" s="124">
        <f>D445*E445</f>
        <v>0</v>
      </c>
    </row>
    <row r="446" spans="1:6" ht="12.75">
      <c r="A446" s="122"/>
      <c r="B446" s="19"/>
      <c r="C446" s="15"/>
      <c r="D446" s="242"/>
      <c r="E446" s="123"/>
      <c r="F446" s="124"/>
    </row>
    <row r="447" spans="1:6" ht="25.5">
      <c r="A447" s="122" t="s">
        <v>129</v>
      </c>
      <c r="B447" s="19" t="s">
        <v>244</v>
      </c>
      <c r="C447" s="15" t="s">
        <v>143</v>
      </c>
      <c r="D447" s="242"/>
      <c r="E447" s="123">
        <f>E270</f>
        <v>42000</v>
      </c>
      <c r="F447" s="124">
        <f>D447*E447</f>
        <v>0</v>
      </c>
    </row>
    <row r="448" spans="1:6" ht="12.75">
      <c r="A448" s="122"/>
      <c r="B448" s="19"/>
      <c r="C448" s="15"/>
      <c r="D448" s="242"/>
      <c r="E448" s="123"/>
      <c r="F448" s="124"/>
    </row>
    <row r="449" spans="1:6" ht="25.5">
      <c r="A449" s="122" t="s">
        <v>132</v>
      </c>
      <c r="B449" s="19" t="s">
        <v>245</v>
      </c>
      <c r="C449" s="15" t="s">
        <v>143</v>
      </c>
      <c r="D449" s="242"/>
      <c r="E449" s="123">
        <f>E272</f>
        <v>85000</v>
      </c>
      <c r="F449" s="124">
        <f>D449*E449</f>
        <v>0</v>
      </c>
    </row>
    <row r="450" spans="1:6" ht="12.75">
      <c r="A450" s="122"/>
      <c r="B450" s="19"/>
      <c r="C450" s="15"/>
      <c r="D450" s="242"/>
      <c r="E450" s="123"/>
      <c r="F450" s="124"/>
    </row>
    <row r="451" spans="1:6" ht="25.5">
      <c r="A451" s="122" t="s">
        <v>134</v>
      </c>
      <c r="B451" s="19" t="s">
        <v>246</v>
      </c>
      <c r="C451" s="15" t="s">
        <v>143</v>
      </c>
      <c r="D451" s="242"/>
      <c r="E451" s="123"/>
      <c r="F451" s="124"/>
    </row>
    <row r="452" spans="1:6" ht="12.75">
      <c r="A452" s="122"/>
      <c r="B452" s="19"/>
      <c r="C452" s="15"/>
      <c r="D452" s="242"/>
      <c r="E452" s="123"/>
      <c r="F452" s="124"/>
    </row>
    <row r="453" spans="1:6" ht="25.5">
      <c r="A453" s="122" t="s">
        <v>168</v>
      </c>
      <c r="B453" s="19" t="s">
        <v>247</v>
      </c>
      <c r="C453" s="15" t="s">
        <v>143</v>
      </c>
      <c r="D453" s="242"/>
      <c r="E453" s="123">
        <f>E276</f>
        <v>80000</v>
      </c>
      <c r="F453" s="124">
        <f>D453*E453</f>
        <v>0</v>
      </c>
    </row>
    <row r="454" spans="1:6" ht="12.75">
      <c r="A454" s="122"/>
      <c r="B454" s="19"/>
      <c r="C454" s="15"/>
      <c r="D454" s="242"/>
      <c r="E454" s="123"/>
      <c r="F454" s="124"/>
    </row>
    <row r="455" spans="1:6" ht="25.5">
      <c r="A455" s="122" t="s">
        <v>170</v>
      </c>
      <c r="B455" s="19" t="s">
        <v>248</v>
      </c>
      <c r="C455" s="15" t="s">
        <v>3</v>
      </c>
      <c r="D455" s="242"/>
      <c r="E455" s="123">
        <f>E278</f>
        <v>400000</v>
      </c>
      <c r="F455" s="124">
        <f>D455*E455</f>
        <v>0</v>
      </c>
    </row>
    <row r="456" spans="1:6" ht="12.75">
      <c r="A456" s="122"/>
      <c r="B456" s="19"/>
      <c r="C456" s="15"/>
      <c r="D456" s="242"/>
      <c r="E456" s="123"/>
      <c r="F456" s="124"/>
    </row>
    <row r="457" spans="1:6" ht="12.75">
      <c r="A457" s="122"/>
      <c r="B457" s="19"/>
      <c r="C457" s="15"/>
      <c r="D457" s="242"/>
      <c r="E457" s="123"/>
      <c r="F457" s="124"/>
    </row>
    <row r="458" spans="1:6" ht="12.75">
      <c r="A458" s="122"/>
      <c r="B458" s="19"/>
      <c r="C458" s="15"/>
      <c r="D458" s="242"/>
      <c r="E458" s="123"/>
      <c r="F458" s="124"/>
    </row>
    <row r="459" spans="1:6" ht="12.75">
      <c r="A459" s="122"/>
      <c r="B459" s="19"/>
      <c r="C459" s="15"/>
      <c r="D459" s="242"/>
      <c r="E459" s="123"/>
      <c r="F459" s="124"/>
    </row>
    <row r="460" spans="1:6" ht="12.75">
      <c r="A460" s="122"/>
      <c r="B460" s="19"/>
      <c r="C460" s="15"/>
      <c r="D460" s="242"/>
      <c r="E460" s="123"/>
      <c r="F460" s="124"/>
    </row>
    <row r="461" spans="1:6" ht="12.75">
      <c r="A461" s="122"/>
      <c r="B461" s="19"/>
      <c r="C461" s="15"/>
      <c r="D461" s="242"/>
      <c r="E461" s="123"/>
      <c r="F461" s="124"/>
    </row>
    <row r="462" spans="1:6" ht="12.75">
      <c r="A462" s="122"/>
      <c r="B462" s="19"/>
      <c r="C462" s="15"/>
      <c r="D462" s="242"/>
      <c r="E462" s="123"/>
      <c r="F462" s="124"/>
    </row>
    <row r="463" spans="1:6" ht="12.75">
      <c r="A463" s="122"/>
      <c r="B463" s="19"/>
      <c r="C463" s="15"/>
      <c r="D463" s="242"/>
      <c r="E463" s="123"/>
      <c r="F463" s="124"/>
    </row>
    <row r="464" spans="1:6" ht="12.75">
      <c r="A464" s="122"/>
      <c r="B464" s="19"/>
      <c r="C464" s="15"/>
      <c r="D464" s="242"/>
      <c r="E464" s="123"/>
      <c r="F464" s="124"/>
    </row>
    <row r="465" spans="1:6" ht="12.75">
      <c r="A465" s="15"/>
      <c r="B465" s="20"/>
      <c r="C465" s="25"/>
      <c r="D465" s="253"/>
      <c r="E465" s="127" t="s">
        <v>55</v>
      </c>
      <c r="F465" s="128">
        <f>SUM(F432:F464)</f>
        <v>900000</v>
      </c>
    </row>
    <row r="466" spans="1:6" ht="12.75">
      <c r="A466" s="30"/>
      <c r="B466" s="31"/>
      <c r="C466" s="33"/>
      <c r="D466" s="254"/>
      <c r="E466" s="130"/>
      <c r="F466" s="131"/>
    </row>
    <row r="467" spans="1:6" ht="12.75">
      <c r="A467" s="36"/>
      <c r="B467" s="37"/>
      <c r="C467" s="39"/>
      <c r="D467" s="255"/>
      <c r="E467" s="42"/>
      <c r="F467" s="40"/>
    </row>
    <row r="468" spans="1:6" ht="12.75">
      <c r="A468" s="15"/>
      <c r="B468" s="20"/>
      <c r="C468" s="41"/>
      <c r="D468" s="253"/>
      <c r="E468" s="127" t="s">
        <v>56</v>
      </c>
      <c r="F468" s="131">
        <f>F465</f>
        <v>900000</v>
      </c>
    </row>
    <row r="469" spans="1:6" ht="12.75">
      <c r="A469" s="89"/>
      <c r="B469" s="132"/>
      <c r="C469" s="15"/>
      <c r="D469" s="237"/>
      <c r="E469" s="133"/>
      <c r="F469" s="134"/>
    </row>
    <row r="470" spans="1:6" ht="12.75">
      <c r="A470" s="125"/>
      <c r="B470" s="19"/>
      <c r="C470" s="15"/>
      <c r="D470" s="242"/>
      <c r="E470" s="123"/>
      <c r="F470" s="124"/>
    </row>
    <row r="471" spans="1:6" ht="12.75">
      <c r="A471" s="125"/>
      <c r="B471" s="19"/>
      <c r="C471" s="20"/>
      <c r="D471" s="251"/>
      <c r="E471" s="123"/>
      <c r="F471" s="124"/>
    </row>
    <row r="472" spans="1:6" ht="12.75">
      <c r="A472" s="135">
        <v>6</v>
      </c>
      <c r="B472" s="23" t="s">
        <v>250</v>
      </c>
      <c r="C472" s="16"/>
      <c r="D472" s="252"/>
      <c r="E472" s="119"/>
      <c r="F472" s="120"/>
    </row>
    <row r="473" spans="1:6" ht="12.75">
      <c r="A473" s="125"/>
      <c r="B473" s="19"/>
      <c r="C473" s="20"/>
      <c r="D473" s="251"/>
      <c r="E473" s="123"/>
      <c r="F473" s="124"/>
    </row>
    <row r="474" spans="1:6" ht="12.75">
      <c r="A474" s="117">
        <v>6.1</v>
      </c>
      <c r="B474" s="23" t="s">
        <v>180</v>
      </c>
      <c r="C474" s="16"/>
      <c r="D474" s="252"/>
      <c r="E474" s="119"/>
      <c r="F474" s="120"/>
    </row>
    <row r="475" spans="1:6" ht="12.75">
      <c r="A475" s="122"/>
      <c r="B475" s="19"/>
      <c r="C475" s="20"/>
      <c r="D475" s="251"/>
      <c r="E475" s="123"/>
      <c r="F475" s="124"/>
    </row>
    <row r="476" spans="1:6" ht="12.75">
      <c r="A476" s="122"/>
      <c r="B476" s="24" t="s">
        <v>156</v>
      </c>
      <c r="C476" s="20"/>
      <c r="D476" s="251"/>
      <c r="E476" s="123"/>
      <c r="F476" s="124"/>
    </row>
    <row r="477" spans="1:6" ht="12.75">
      <c r="A477" s="122"/>
      <c r="B477" s="19"/>
      <c r="C477" s="15"/>
      <c r="D477" s="242"/>
      <c r="E477" s="123"/>
      <c r="F477" s="124"/>
    </row>
    <row r="478" spans="1:6" ht="25.5">
      <c r="A478" s="122" t="s">
        <v>107</v>
      </c>
      <c r="B478" s="19" t="s">
        <v>181</v>
      </c>
      <c r="C478" s="15" t="s">
        <v>143</v>
      </c>
      <c r="D478" s="242"/>
      <c r="E478" s="123">
        <f>E300</f>
        <v>17325</v>
      </c>
      <c r="F478" s="124">
        <f>D478*E478</f>
        <v>0</v>
      </c>
    </row>
    <row r="479" spans="1:6" ht="12.75">
      <c r="A479" s="122"/>
      <c r="B479" s="19"/>
      <c r="C479" s="15"/>
      <c r="D479" s="242"/>
      <c r="E479" s="123"/>
      <c r="F479" s="124"/>
    </row>
    <row r="480" spans="1:6" ht="12.75">
      <c r="A480" s="122" t="s">
        <v>124</v>
      </c>
      <c r="B480" s="19" t="s">
        <v>182</v>
      </c>
      <c r="C480" s="15" t="s">
        <v>143</v>
      </c>
      <c r="D480" s="242"/>
      <c r="E480" s="123">
        <f>E302</f>
        <v>18375</v>
      </c>
      <c r="F480" s="124">
        <f>D480*E480</f>
        <v>0</v>
      </c>
    </row>
    <row r="481" spans="1:6" ht="12.75">
      <c r="A481" s="122"/>
      <c r="B481" s="19"/>
      <c r="C481" s="15"/>
      <c r="D481" s="242"/>
      <c r="E481" s="123"/>
      <c r="F481" s="124"/>
    </row>
    <row r="482" spans="1:6" ht="12.75">
      <c r="A482" s="122" t="s">
        <v>125</v>
      </c>
      <c r="B482" s="19" t="s">
        <v>183</v>
      </c>
      <c r="C482" s="15" t="s">
        <v>143</v>
      </c>
      <c r="D482" s="242"/>
      <c r="E482" s="123">
        <f>E304</f>
        <v>2100</v>
      </c>
      <c r="F482" s="124">
        <f>D482*E482</f>
        <v>0</v>
      </c>
    </row>
    <row r="483" spans="1:6" ht="12.75">
      <c r="A483" s="122"/>
      <c r="B483" s="19"/>
      <c r="C483" s="15"/>
      <c r="D483" s="242"/>
      <c r="E483" s="123"/>
      <c r="F483" s="124"/>
    </row>
    <row r="484" spans="1:6" ht="12.75">
      <c r="A484" s="122" t="s">
        <v>127</v>
      </c>
      <c r="B484" s="19" t="s">
        <v>184</v>
      </c>
      <c r="C484" s="15" t="s">
        <v>143</v>
      </c>
      <c r="D484" s="242"/>
      <c r="E484" s="123">
        <f>E306</f>
        <v>2625</v>
      </c>
      <c r="F484" s="124">
        <f>D484*E484</f>
        <v>0</v>
      </c>
    </row>
    <row r="485" spans="1:6" ht="12.75">
      <c r="A485" s="122"/>
      <c r="B485" s="19"/>
      <c r="C485" s="15"/>
      <c r="D485" s="242"/>
      <c r="E485" s="123"/>
      <c r="F485" s="124"/>
    </row>
    <row r="486" spans="1:6" ht="12.75">
      <c r="A486" s="122" t="s">
        <v>129</v>
      </c>
      <c r="B486" s="19" t="s">
        <v>185</v>
      </c>
      <c r="C486" s="15" t="s">
        <v>143</v>
      </c>
      <c r="D486" s="242"/>
      <c r="E486" s="123"/>
      <c r="F486" s="124"/>
    </row>
    <row r="487" spans="1:6" ht="12.75">
      <c r="A487" s="122"/>
      <c r="B487" s="19"/>
      <c r="C487" s="15"/>
      <c r="D487" s="242"/>
      <c r="E487" s="123"/>
      <c r="F487" s="124"/>
    </row>
    <row r="488" spans="1:6" ht="12.75">
      <c r="A488" s="122" t="s">
        <v>132</v>
      </c>
      <c r="B488" s="19" t="s">
        <v>251</v>
      </c>
      <c r="C488" s="15" t="s">
        <v>143</v>
      </c>
      <c r="D488" s="242"/>
      <c r="E488" s="123">
        <v>1200</v>
      </c>
      <c r="F488" s="124">
        <f>D488*E488</f>
        <v>0</v>
      </c>
    </row>
    <row r="489" spans="1:6" ht="12.75">
      <c r="A489" s="122"/>
      <c r="B489" s="19"/>
      <c r="C489" s="15"/>
      <c r="D489" s="242"/>
      <c r="E489" s="123"/>
      <c r="F489" s="124"/>
    </row>
    <row r="490" spans="1:6" ht="12.75">
      <c r="A490" s="122" t="s">
        <v>134</v>
      </c>
      <c r="B490" s="19" t="s">
        <v>252</v>
      </c>
      <c r="C490" s="15" t="s">
        <v>143</v>
      </c>
      <c r="D490" s="242"/>
      <c r="E490" s="123">
        <v>450</v>
      </c>
      <c r="F490" s="124">
        <f>D490*E490</f>
        <v>0</v>
      </c>
    </row>
    <row r="491" spans="1:6" ht="12.75">
      <c r="A491" s="122"/>
      <c r="B491" s="19"/>
      <c r="C491" s="15"/>
      <c r="D491" s="242"/>
      <c r="E491" s="123"/>
      <c r="F491" s="124"/>
    </row>
    <row r="492" spans="1:6" ht="12.75">
      <c r="A492" s="117">
        <v>6.2</v>
      </c>
      <c r="B492" s="23" t="s">
        <v>188</v>
      </c>
      <c r="C492" s="49"/>
      <c r="D492" s="256"/>
      <c r="E492" s="119"/>
      <c r="F492" s="124"/>
    </row>
    <row r="493" spans="1:6" ht="12.75">
      <c r="A493" s="122"/>
      <c r="B493" s="19"/>
      <c r="C493" s="15"/>
      <c r="D493" s="242"/>
      <c r="E493" s="123"/>
      <c r="F493" s="124"/>
    </row>
    <row r="494" spans="1:6" ht="12.75">
      <c r="A494" s="122" t="s">
        <v>107</v>
      </c>
      <c r="B494" s="19" t="s">
        <v>189</v>
      </c>
      <c r="C494" s="15" t="s">
        <v>143</v>
      </c>
      <c r="D494" s="242"/>
      <c r="E494" s="123">
        <f>E313</f>
        <v>48960</v>
      </c>
      <c r="F494" s="124">
        <f>D494*E494</f>
        <v>0</v>
      </c>
    </row>
    <row r="495" spans="1:6" ht="12.75">
      <c r="A495" s="122"/>
      <c r="B495" s="19"/>
      <c r="C495" s="15"/>
      <c r="D495" s="242"/>
      <c r="E495" s="123"/>
      <c r="F495" s="124"/>
    </row>
    <row r="496" spans="1:6" ht="12.75">
      <c r="A496" s="122" t="s">
        <v>124</v>
      </c>
      <c r="B496" s="19" t="s">
        <v>190</v>
      </c>
      <c r="C496" s="15" t="s">
        <v>143</v>
      </c>
      <c r="D496" s="242"/>
      <c r="E496" s="123"/>
      <c r="F496" s="124">
        <f>D496*E496</f>
        <v>0</v>
      </c>
    </row>
    <row r="497" spans="1:6" ht="12.75">
      <c r="A497" s="122"/>
      <c r="B497" s="19"/>
      <c r="C497" s="15"/>
      <c r="D497" s="242"/>
      <c r="E497" s="123"/>
      <c r="F497" s="124"/>
    </row>
    <row r="498" spans="1:6" ht="12.75">
      <c r="A498" s="122" t="s">
        <v>125</v>
      </c>
      <c r="B498" s="19" t="s">
        <v>191</v>
      </c>
      <c r="C498" s="15" t="s">
        <v>143</v>
      </c>
      <c r="D498" s="242"/>
      <c r="E498" s="123">
        <f>E317</f>
        <v>21600</v>
      </c>
      <c r="F498" s="124">
        <f>D498*E498</f>
        <v>0</v>
      </c>
    </row>
    <row r="499" spans="1:6" ht="12.75">
      <c r="A499" s="122"/>
      <c r="B499" s="19"/>
      <c r="C499" s="15"/>
      <c r="D499" s="242"/>
      <c r="E499" s="123"/>
      <c r="F499" s="124"/>
    </row>
    <row r="500" spans="1:6" ht="12.75">
      <c r="A500" s="122" t="s">
        <v>127</v>
      </c>
      <c r="B500" s="19" t="s">
        <v>192</v>
      </c>
      <c r="C500" s="15" t="s">
        <v>143</v>
      </c>
      <c r="D500" s="242"/>
      <c r="E500" s="123"/>
      <c r="F500" s="124">
        <f>D500*E500</f>
        <v>0</v>
      </c>
    </row>
    <row r="501" spans="1:6" ht="12.75">
      <c r="A501" s="122"/>
      <c r="B501" s="19"/>
      <c r="C501" s="15"/>
      <c r="D501" s="242"/>
      <c r="E501" s="123"/>
      <c r="F501" s="124"/>
    </row>
    <row r="502" spans="1:6" ht="12.75">
      <c r="A502" s="122" t="s">
        <v>129</v>
      </c>
      <c r="B502" s="19" t="s">
        <v>193</v>
      </c>
      <c r="C502" s="15" t="s">
        <v>143</v>
      </c>
      <c r="D502" s="242"/>
      <c r="E502" s="123"/>
      <c r="F502" s="124">
        <f>D502*E502</f>
        <v>0</v>
      </c>
    </row>
    <row r="503" spans="1:6" ht="12.75">
      <c r="A503" s="122"/>
      <c r="B503" s="19"/>
      <c r="C503" s="15"/>
      <c r="D503" s="242"/>
      <c r="E503" s="123"/>
      <c r="F503" s="124"/>
    </row>
    <row r="504" spans="1:6" ht="12.75">
      <c r="A504" s="122" t="s">
        <v>132</v>
      </c>
      <c r="B504" s="19" t="s">
        <v>194</v>
      </c>
      <c r="C504" s="15" t="s">
        <v>143</v>
      </c>
      <c r="D504" s="242"/>
      <c r="E504" s="123">
        <f>E147</f>
        <v>31500</v>
      </c>
      <c r="F504" s="124">
        <f>D504*E504</f>
        <v>0</v>
      </c>
    </row>
    <row r="505" spans="1:6" ht="12.75">
      <c r="A505" s="122"/>
      <c r="B505" s="19"/>
      <c r="C505" s="15"/>
      <c r="D505" s="242"/>
      <c r="E505" s="123"/>
      <c r="F505" s="124"/>
    </row>
    <row r="506" spans="1:6" ht="12.75">
      <c r="A506" s="122" t="s">
        <v>134</v>
      </c>
      <c r="B506" s="19" t="s">
        <v>199</v>
      </c>
      <c r="C506" s="15" t="s">
        <v>143</v>
      </c>
      <c r="D506" s="242"/>
      <c r="E506" s="123">
        <f>E321</f>
        <v>103000</v>
      </c>
      <c r="F506" s="124">
        <f>D506*E506</f>
        <v>0</v>
      </c>
    </row>
    <row r="507" spans="1:6" ht="12.75">
      <c r="A507" s="122"/>
      <c r="B507" s="19"/>
      <c r="C507" s="15"/>
      <c r="D507" s="242"/>
      <c r="E507" s="123"/>
      <c r="F507" s="124"/>
    </row>
    <row r="508" spans="1:6" ht="12.75">
      <c r="A508" s="122" t="s">
        <v>168</v>
      </c>
      <c r="B508" s="19" t="s">
        <v>253</v>
      </c>
      <c r="C508" s="15" t="s">
        <v>143</v>
      </c>
      <c r="D508" s="242"/>
      <c r="E508" s="123">
        <v>4600</v>
      </c>
      <c r="F508" s="124">
        <f>D508*E508</f>
        <v>0</v>
      </c>
    </row>
    <row r="509" spans="1:6" ht="12.75">
      <c r="A509" s="122"/>
      <c r="B509" s="19"/>
      <c r="C509" s="15"/>
      <c r="D509" s="242"/>
      <c r="E509" s="123"/>
      <c r="F509" s="124"/>
    </row>
    <row r="510" spans="1:6" ht="12.75">
      <c r="A510" s="122" t="s">
        <v>170</v>
      </c>
      <c r="B510" s="19" t="s">
        <v>254</v>
      </c>
      <c r="C510" s="15" t="s">
        <v>143</v>
      </c>
      <c r="D510" s="242"/>
      <c r="E510" s="123">
        <v>4600</v>
      </c>
      <c r="F510" s="124">
        <f>D510*E510</f>
        <v>0</v>
      </c>
    </row>
    <row r="511" spans="1:6" ht="12.75">
      <c r="A511" s="122"/>
      <c r="B511" s="19"/>
      <c r="C511" s="15"/>
      <c r="D511" s="242"/>
      <c r="E511" s="123"/>
      <c r="F511" s="124"/>
    </row>
    <row r="512" spans="1:6" ht="12.75">
      <c r="A512" s="122"/>
      <c r="B512" s="19"/>
      <c r="C512" s="15"/>
      <c r="D512" s="242"/>
      <c r="E512" s="123"/>
      <c r="F512" s="124"/>
    </row>
    <row r="513" spans="1:6" ht="12.75">
      <c r="A513" s="125"/>
      <c r="B513" s="19"/>
      <c r="C513" s="20"/>
      <c r="D513" s="251"/>
      <c r="E513" s="123"/>
      <c r="F513" s="124"/>
    </row>
    <row r="514" spans="1:6" ht="12.75">
      <c r="A514" s="15"/>
      <c r="B514" s="20"/>
      <c r="C514" s="25"/>
      <c r="D514" s="253"/>
      <c r="E514" s="127" t="s">
        <v>55</v>
      </c>
      <c r="F514" s="128">
        <f>SUM(F468:F513)</f>
        <v>900000</v>
      </c>
    </row>
    <row r="515" spans="1:6" ht="12.75">
      <c r="A515" s="30"/>
      <c r="B515" s="31"/>
      <c r="C515" s="33"/>
      <c r="D515" s="254"/>
      <c r="E515" s="130"/>
      <c r="F515" s="131"/>
    </row>
    <row r="516" spans="1:6" ht="12.75">
      <c r="A516" s="36"/>
      <c r="B516" s="37"/>
      <c r="C516" s="39"/>
      <c r="D516" s="255"/>
      <c r="E516" s="42"/>
      <c r="F516" s="40"/>
    </row>
    <row r="517" spans="1:6" ht="12.75">
      <c r="A517" s="15"/>
      <c r="B517" s="20"/>
      <c r="C517" s="41"/>
      <c r="D517" s="253"/>
      <c r="E517" s="127" t="s">
        <v>56</v>
      </c>
      <c r="F517" s="131">
        <f>F514</f>
        <v>900000</v>
      </c>
    </row>
    <row r="518" spans="1:6" ht="12.75">
      <c r="A518" s="89"/>
      <c r="B518" s="132"/>
      <c r="C518" s="15"/>
      <c r="D518" s="237"/>
      <c r="E518" s="133"/>
      <c r="F518" s="134"/>
    </row>
    <row r="519" spans="1:6" ht="12.75">
      <c r="A519" s="125"/>
      <c r="B519" s="19"/>
      <c r="C519" s="20"/>
      <c r="D519" s="251"/>
      <c r="E519" s="123"/>
      <c r="F519" s="124"/>
    </row>
    <row r="520" spans="1:6" ht="12.75">
      <c r="A520" s="122"/>
      <c r="B520" s="19"/>
      <c r="C520" s="20"/>
      <c r="D520" s="251"/>
      <c r="E520" s="123"/>
      <c r="F520" s="124"/>
    </row>
    <row r="521" spans="1:6" ht="12.75">
      <c r="A521" s="117">
        <v>6.3</v>
      </c>
      <c r="B521" s="23" t="s">
        <v>200</v>
      </c>
      <c r="C521" s="20"/>
      <c r="D521" s="251"/>
      <c r="E521" s="123"/>
      <c r="F521" s="124"/>
    </row>
    <row r="522" spans="1:6" ht="12.75">
      <c r="A522" s="122"/>
      <c r="B522" s="19"/>
      <c r="C522" s="20"/>
      <c r="D522" s="251"/>
      <c r="E522" s="123"/>
      <c r="F522" s="124"/>
    </row>
    <row r="523" spans="1:6" ht="25.5">
      <c r="A523" s="122" t="s">
        <v>107</v>
      </c>
      <c r="B523" s="19" t="s">
        <v>201</v>
      </c>
      <c r="C523" s="15" t="s">
        <v>143</v>
      </c>
      <c r="D523" s="242"/>
      <c r="E523" s="123">
        <f>E346</f>
        <v>25200</v>
      </c>
      <c r="F523" s="124">
        <f>D523*E523</f>
        <v>0</v>
      </c>
    </row>
    <row r="524" spans="1:6" ht="12.75">
      <c r="A524" s="122"/>
      <c r="B524" s="19"/>
      <c r="C524" s="15"/>
      <c r="D524" s="242"/>
      <c r="E524" s="123"/>
      <c r="F524" s="124"/>
    </row>
    <row r="525" spans="1:6" ht="12.75">
      <c r="A525" s="122" t="s">
        <v>125</v>
      </c>
      <c r="B525" s="19" t="s">
        <v>202</v>
      </c>
      <c r="C525" s="15" t="s">
        <v>143</v>
      </c>
      <c r="D525" s="242"/>
      <c r="E525" s="123">
        <f>E348</f>
        <v>4200</v>
      </c>
      <c r="F525" s="124">
        <f>D525*E525</f>
        <v>0</v>
      </c>
    </row>
    <row r="526" spans="1:6" ht="12.75">
      <c r="A526" s="122"/>
      <c r="B526" s="19"/>
      <c r="C526" s="15"/>
      <c r="D526" s="242"/>
      <c r="E526" s="123"/>
      <c r="F526" s="124"/>
    </row>
    <row r="527" spans="1:6" ht="12.75">
      <c r="A527" s="122" t="s">
        <v>127</v>
      </c>
      <c r="B527" s="19" t="s">
        <v>203</v>
      </c>
      <c r="C527" s="15" t="s">
        <v>143</v>
      </c>
      <c r="D527" s="242"/>
      <c r="E527" s="123">
        <f>E350</f>
        <v>6300</v>
      </c>
      <c r="F527" s="124">
        <f>D527*E527</f>
        <v>0</v>
      </c>
    </row>
    <row r="528" spans="1:6" ht="12.75">
      <c r="A528" s="122"/>
      <c r="B528" s="19"/>
      <c r="C528" s="15"/>
      <c r="D528" s="242"/>
      <c r="E528" s="123"/>
      <c r="F528" s="124"/>
    </row>
    <row r="529" spans="1:6" ht="12.75">
      <c r="A529" s="122" t="s">
        <v>129</v>
      </c>
      <c r="B529" s="19" t="s">
        <v>204</v>
      </c>
      <c r="C529" s="15" t="s">
        <v>143</v>
      </c>
      <c r="D529" s="242"/>
      <c r="E529" s="123">
        <f>E352</f>
        <v>7875</v>
      </c>
      <c r="F529" s="124">
        <f>D529*E529</f>
        <v>0</v>
      </c>
    </row>
    <row r="530" spans="1:6" ht="12.75">
      <c r="A530" s="122"/>
      <c r="B530" s="19"/>
      <c r="C530" s="15"/>
      <c r="D530" s="242"/>
      <c r="E530" s="123"/>
      <c r="F530" s="124"/>
    </row>
    <row r="531" spans="1:6" ht="12.75">
      <c r="A531" s="122" t="s">
        <v>132</v>
      </c>
      <c r="B531" s="19" t="s">
        <v>205</v>
      </c>
      <c r="C531" s="15" t="s">
        <v>143</v>
      </c>
      <c r="D531" s="242"/>
      <c r="E531" s="123">
        <f>E529</f>
        <v>7875</v>
      </c>
      <c r="F531" s="124">
        <f>D531*E531</f>
        <v>0</v>
      </c>
    </row>
    <row r="532" spans="1:6" ht="12.75">
      <c r="A532" s="122"/>
      <c r="B532" s="19"/>
      <c r="C532" s="15"/>
      <c r="D532" s="242"/>
      <c r="E532" s="123"/>
      <c r="F532" s="124"/>
    </row>
    <row r="533" spans="1:6" ht="12.75">
      <c r="A533" s="122"/>
      <c r="B533" s="19"/>
      <c r="C533" s="15"/>
      <c r="D533" s="242"/>
      <c r="E533" s="123"/>
      <c r="F533" s="124"/>
    </row>
    <row r="534" spans="1:6" ht="25.5">
      <c r="A534" s="122" t="s">
        <v>134</v>
      </c>
      <c r="B534" s="19" t="s">
        <v>208</v>
      </c>
      <c r="C534" s="15" t="s">
        <v>152</v>
      </c>
      <c r="D534" s="242"/>
      <c r="E534" s="123">
        <f>E357</f>
        <v>2310</v>
      </c>
      <c r="F534" s="124">
        <f>D534*E534</f>
        <v>0</v>
      </c>
    </row>
    <row r="535" spans="1:6" s="46" customFormat="1" ht="12.75">
      <c r="A535" s="122"/>
      <c r="B535" s="19"/>
      <c r="C535" s="15"/>
      <c r="D535" s="242"/>
      <c r="E535" s="123"/>
      <c r="F535" s="124"/>
    </row>
    <row r="536" spans="1:6" ht="12.75">
      <c r="A536" s="122" t="s">
        <v>168</v>
      </c>
      <c r="B536" s="19" t="s">
        <v>209</v>
      </c>
      <c r="C536" s="15" t="s">
        <v>143</v>
      </c>
      <c r="D536" s="242"/>
      <c r="E536" s="123">
        <f>E359</f>
        <v>24150</v>
      </c>
      <c r="F536" s="124">
        <f>D536*E536</f>
        <v>0</v>
      </c>
    </row>
    <row r="537" spans="1:6" ht="12.75">
      <c r="A537" s="122"/>
      <c r="B537" s="19"/>
      <c r="C537" s="15"/>
      <c r="D537" s="242"/>
      <c r="E537" s="123"/>
      <c r="F537" s="124"/>
    </row>
    <row r="538" spans="1:6" ht="38.25">
      <c r="A538" s="122" t="s">
        <v>170</v>
      </c>
      <c r="B538" s="19" t="s">
        <v>210</v>
      </c>
      <c r="C538" s="15" t="s">
        <v>152</v>
      </c>
      <c r="D538" s="242"/>
      <c r="E538" s="123">
        <f>E361</f>
        <v>1890</v>
      </c>
      <c r="F538" s="124">
        <f>D538*E538</f>
        <v>0</v>
      </c>
    </row>
    <row r="539" spans="1:6" ht="12.75">
      <c r="A539" s="122"/>
      <c r="B539" s="19"/>
      <c r="C539" s="15"/>
      <c r="D539" s="242"/>
      <c r="E539" s="123"/>
      <c r="F539" s="124"/>
    </row>
    <row r="540" spans="1:6" ht="25.5">
      <c r="A540" s="122" t="s">
        <v>172</v>
      </c>
      <c r="B540" s="19" t="s">
        <v>213</v>
      </c>
      <c r="C540" s="15" t="s">
        <v>143</v>
      </c>
      <c r="D540" s="242"/>
      <c r="E540" s="123">
        <f>E363</f>
        <v>17325</v>
      </c>
      <c r="F540" s="124">
        <f>D540*E540</f>
        <v>0</v>
      </c>
    </row>
    <row r="541" spans="1:6" ht="12.75">
      <c r="A541" s="122"/>
      <c r="B541" s="19"/>
      <c r="C541" s="15"/>
      <c r="D541" s="242"/>
      <c r="E541" s="123"/>
      <c r="F541" s="124"/>
    </row>
    <row r="542" spans="1:6" ht="12.75">
      <c r="A542" s="122"/>
      <c r="B542" s="19"/>
      <c r="C542" s="15"/>
      <c r="D542" s="242"/>
      <c r="E542" s="123"/>
      <c r="F542" s="124"/>
    </row>
    <row r="543" spans="1:6" ht="38.25">
      <c r="A543" s="122" t="s">
        <v>174</v>
      </c>
      <c r="B543" s="19" t="s">
        <v>255</v>
      </c>
      <c r="C543" s="15" t="s">
        <v>152</v>
      </c>
      <c r="D543" s="242"/>
      <c r="E543" s="123">
        <v>8280</v>
      </c>
      <c r="F543" s="124">
        <f>D543*E543</f>
        <v>0</v>
      </c>
    </row>
    <row r="544" spans="1:6" ht="12.75">
      <c r="A544" s="122"/>
      <c r="B544" s="19"/>
      <c r="C544" s="15"/>
      <c r="D544" s="242"/>
      <c r="E544" s="123"/>
      <c r="F544" s="124"/>
    </row>
    <row r="545" spans="1:6" ht="12.75">
      <c r="A545" s="122"/>
      <c r="B545" s="19"/>
      <c r="C545" s="20"/>
      <c r="D545" s="251"/>
      <c r="E545" s="123"/>
      <c r="F545" s="124"/>
    </row>
    <row r="546" spans="1:6" ht="12.75">
      <c r="A546" s="122"/>
      <c r="B546" s="19"/>
      <c r="C546" s="20"/>
      <c r="D546" s="251"/>
      <c r="E546" s="123"/>
      <c r="F546" s="124"/>
    </row>
    <row r="547" spans="1:6" ht="12.75">
      <c r="A547" s="122"/>
      <c r="B547" s="19"/>
      <c r="C547" s="20"/>
      <c r="D547" s="251"/>
      <c r="E547" s="123"/>
      <c r="F547" s="124"/>
    </row>
    <row r="548" spans="1:6" ht="12.75">
      <c r="A548" s="122"/>
      <c r="B548" s="19"/>
      <c r="C548" s="20"/>
      <c r="D548" s="251"/>
      <c r="E548" s="123"/>
      <c r="F548" s="124"/>
    </row>
    <row r="549" spans="1:6" ht="12.75">
      <c r="A549" s="122"/>
      <c r="B549" s="19"/>
      <c r="C549" s="20"/>
      <c r="D549" s="251"/>
      <c r="E549" s="123"/>
      <c r="F549" s="124"/>
    </row>
    <row r="550" spans="1:6" ht="12.75">
      <c r="A550" s="122"/>
      <c r="B550" s="19"/>
      <c r="C550" s="20"/>
      <c r="D550" s="251"/>
      <c r="E550" s="123"/>
      <c r="F550" s="124"/>
    </row>
    <row r="551" spans="1:6" ht="12.75">
      <c r="A551" s="122"/>
      <c r="B551" s="19"/>
      <c r="C551" s="20"/>
      <c r="D551" s="251"/>
      <c r="E551" s="123"/>
      <c r="F551" s="124"/>
    </row>
    <row r="552" spans="1:6" ht="12.75">
      <c r="A552" s="122"/>
      <c r="B552" s="19"/>
      <c r="C552" s="20"/>
      <c r="D552" s="251"/>
      <c r="E552" s="123"/>
      <c r="F552" s="124"/>
    </row>
    <row r="553" spans="1:6" ht="12.75">
      <c r="A553" s="122"/>
      <c r="B553" s="19"/>
      <c r="C553" s="20"/>
      <c r="D553" s="251"/>
      <c r="E553" s="123"/>
      <c r="F553" s="124"/>
    </row>
    <row r="554" spans="1:6" ht="12.75">
      <c r="A554" s="122"/>
      <c r="B554" s="19"/>
      <c r="C554" s="20"/>
      <c r="D554" s="251"/>
      <c r="E554" s="123"/>
      <c r="F554" s="124"/>
    </row>
    <row r="555" spans="1:6" ht="12.75">
      <c r="A555" s="125"/>
      <c r="B555" s="19"/>
      <c r="C555" s="20"/>
      <c r="D555" s="251"/>
      <c r="E555" s="123"/>
      <c r="F555" s="124"/>
    </row>
    <row r="556" spans="1:6" ht="12.75">
      <c r="A556" s="125"/>
      <c r="B556" s="19"/>
      <c r="C556" s="20"/>
      <c r="D556" s="251"/>
      <c r="E556" s="123"/>
      <c r="F556" s="124"/>
    </row>
    <row r="557" spans="1:6" ht="12.75">
      <c r="A557" s="125"/>
      <c r="B557" s="19"/>
      <c r="C557" s="20"/>
      <c r="D557" s="251"/>
      <c r="E557" s="123"/>
      <c r="F557" s="124"/>
    </row>
    <row r="558" spans="1:6" ht="12.75">
      <c r="A558" s="15"/>
      <c r="B558" s="20"/>
      <c r="C558" s="25"/>
      <c r="D558" s="253"/>
      <c r="E558" s="127" t="s">
        <v>55</v>
      </c>
      <c r="F558" s="128">
        <f>SUM(F517:F557)</f>
        <v>900000</v>
      </c>
    </row>
    <row r="559" spans="1:6" ht="12.75">
      <c r="A559" s="30"/>
      <c r="B559" s="31"/>
      <c r="C559" s="33"/>
      <c r="D559" s="254"/>
      <c r="E559" s="130"/>
      <c r="F559" s="131"/>
    </row>
    <row r="560" spans="1:6" ht="12.75">
      <c r="A560" s="36"/>
      <c r="B560" s="37"/>
      <c r="C560" s="39"/>
      <c r="D560" s="255"/>
      <c r="E560" s="42"/>
      <c r="F560" s="40"/>
    </row>
    <row r="561" spans="1:6" ht="12.75">
      <c r="A561" s="15"/>
      <c r="B561" s="20"/>
      <c r="C561" s="41"/>
      <c r="D561" s="253"/>
      <c r="E561" s="127" t="s">
        <v>56</v>
      </c>
      <c r="F561" s="131">
        <f>F558</f>
        <v>900000</v>
      </c>
    </row>
    <row r="562" spans="1:6" ht="12.75">
      <c r="A562" s="89"/>
      <c r="B562" s="132"/>
      <c r="C562" s="15"/>
      <c r="D562" s="237"/>
      <c r="E562" s="133"/>
      <c r="F562" s="134"/>
    </row>
    <row r="563" spans="1:6" ht="12.75">
      <c r="A563" s="125"/>
      <c r="B563" s="19"/>
      <c r="C563" s="20"/>
      <c r="D563" s="251"/>
      <c r="E563" s="123"/>
      <c r="F563" s="124"/>
    </row>
    <row r="564" spans="1:6" ht="12.75">
      <c r="A564" s="117">
        <v>6.4</v>
      </c>
      <c r="B564" s="23" t="s">
        <v>230</v>
      </c>
      <c r="C564" s="16"/>
      <c r="D564" s="252"/>
      <c r="E564" s="119"/>
      <c r="F564" s="124"/>
    </row>
    <row r="565" spans="1:6" ht="12.75">
      <c r="A565" s="122"/>
      <c r="B565" s="19"/>
      <c r="C565" s="15"/>
      <c r="D565" s="242"/>
      <c r="E565" s="123"/>
      <c r="F565" s="124"/>
    </row>
    <row r="566" spans="1:6" ht="25.5">
      <c r="A566" s="122" t="s">
        <v>107</v>
      </c>
      <c r="B566" s="19" t="s">
        <v>787</v>
      </c>
      <c r="C566" s="15" t="s">
        <v>143</v>
      </c>
      <c r="D566" s="242"/>
      <c r="E566" s="123">
        <f>E389</f>
        <v>194250</v>
      </c>
      <c r="F566" s="124">
        <f>D566*E566</f>
        <v>0</v>
      </c>
    </row>
    <row r="567" spans="1:6" ht="12.75">
      <c r="A567" s="122"/>
      <c r="B567" s="19"/>
      <c r="C567" s="15"/>
      <c r="D567" s="242"/>
      <c r="E567" s="123"/>
      <c r="F567" s="124"/>
    </row>
    <row r="568" spans="1:6" ht="12.75">
      <c r="A568" s="122" t="s">
        <v>124</v>
      </c>
      <c r="B568" s="19" t="s">
        <v>232</v>
      </c>
      <c r="C568" s="15" t="s">
        <v>143</v>
      </c>
      <c r="D568" s="242"/>
      <c r="E568" s="123">
        <v>6840</v>
      </c>
      <c r="F568" s="124">
        <f>D568*E568</f>
        <v>0</v>
      </c>
    </row>
    <row r="569" spans="1:6" s="46" customFormat="1" ht="12.75">
      <c r="A569" s="122"/>
      <c r="B569" s="19"/>
      <c r="C569" s="15"/>
      <c r="D569" s="242"/>
      <c r="E569" s="123">
        <v>0</v>
      </c>
      <c r="F569" s="124"/>
    </row>
    <row r="570" spans="1:6" ht="12.75">
      <c r="A570" s="122" t="s">
        <v>125</v>
      </c>
      <c r="B570" s="19" t="s">
        <v>234</v>
      </c>
      <c r="C570" s="15" t="s">
        <v>143</v>
      </c>
      <c r="D570" s="242"/>
      <c r="E570" s="123">
        <v>6840</v>
      </c>
      <c r="F570" s="124">
        <f>D570*E570</f>
        <v>0</v>
      </c>
    </row>
    <row r="571" spans="1:6" ht="12.75">
      <c r="A571" s="122"/>
      <c r="B571" s="19"/>
      <c r="C571" s="15"/>
      <c r="D571" s="242"/>
      <c r="E571" s="123">
        <v>0</v>
      </c>
      <c r="F571" s="124"/>
    </row>
    <row r="572" spans="1:6" ht="12.75">
      <c r="A572" s="122" t="s">
        <v>127</v>
      </c>
      <c r="B572" s="19" t="s">
        <v>235</v>
      </c>
      <c r="C572" s="15" t="s">
        <v>143</v>
      </c>
      <c r="D572" s="242"/>
      <c r="E572" s="123">
        <v>720</v>
      </c>
      <c r="F572" s="124">
        <f>D572*E572</f>
        <v>0</v>
      </c>
    </row>
    <row r="573" spans="1:6" ht="12.75">
      <c r="A573" s="122"/>
      <c r="B573" s="19"/>
      <c r="C573" s="15"/>
      <c r="D573" s="242"/>
      <c r="E573" s="123"/>
      <c r="F573" s="124"/>
    </row>
    <row r="574" spans="1:6" ht="12.75">
      <c r="A574" s="122"/>
      <c r="B574" s="19"/>
      <c r="C574" s="15"/>
      <c r="D574" s="242"/>
      <c r="E574" s="123"/>
      <c r="F574" s="124"/>
    </row>
    <row r="575" spans="1:6" ht="25.5">
      <c r="A575" s="122" t="s">
        <v>129</v>
      </c>
      <c r="B575" s="19" t="s">
        <v>788</v>
      </c>
      <c r="C575" s="15" t="s">
        <v>143</v>
      </c>
      <c r="D575" s="242"/>
      <c r="E575" s="123">
        <f>E398</f>
        <v>173250</v>
      </c>
      <c r="F575" s="124">
        <f>D575*E575</f>
        <v>0</v>
      </c>
    </row>
    <row r="576" spans="1:6" ht="12.75">
      <c r="A576" s="122"/>
      <c r="B576" s="19"/>
      <c r="C576" s="15"/>
      <c r="D576" s="242"/>
      <c r="E576" s="123"/>
      <c r="F576" s="124"/>
    </row>
    <row r="577" spans="1:6" ht="12.75">
      <c r="A577" s="122" t="s">
        <v>132</v>
      </c>
      <c r="B577" s="19" t="s">
        <v>232</v>
      </c>
      <c r="C577" s="15" t="s">
        <v>143</v>
      </c>
      <c r="D577" s="242"/>
      <c r="E577" s="123"/>
      <c r="F577" s="124"/>
    </row>
    <row r="578" spans="1:6" ht="12.75">
      <c r="A578" s="122"/>
      <c r="B578" s="19"/>
      <c r="C578" s="15"/>
      <c r="D578" s="242"/>
      <c r="E578" s="123"/>
      <c r="F578" s="124"/>
    </row>
    <row r="579" spans="1:6" ht="12.75">
      <c r="A579" s="122" t="s">
        <v>134</v>
      </c>
      <c r="B579" s="19" t="s">
        <v>233</v>
      </c>
      <c r="C579" s="15" t="s">
        <v>143</v>
      </c>
      <c r="D579" s="242"/>
      <c r="E579" s="123">
        <f>E570</f>
        <v>6840</v>
      </c>
      <c r="F579" s="124">
        <f>D579*E579</f>
        <v>0</v>
      </c>
    </row>
    <row r="580" spans="1:6" ht="12.75">
      <c r="A580" s="122"/>
      <c r="B580" s="19"/>
      <c r="C580" s="15"/>
      <c r="D580" s="242"/>
      <c r="E580" s="123"/>
      <c r="F580" s="124"/>
    </row>
    <row r="581" spans="1:6" ht="12.75">
      <c r="A581" s="122" t="s">
        <v>168</v>
      </c>
      <c r="B581" s="19" t="s">
        <v>236</v>
      </c>
      <c r="C581" s="15" t="s">
        <v>143</v>
      </c>
      <c r="D581" s="242"/>
      <c r="E581" s="123">
        <f>E570</f>
        <v>6840</v>
      </c>
      <c r="F581" s="124">
        <f>D581*E581</f>
        <v>0</v>
      </c>
    </row>
    <row r="582" spans="1:6" ht="12.75">
      <c r="A582" s="122"/>
      <c r="B582" s="19"/>
      <c r="C582" s="15"/>
      <c r="D582" s="242"/>
      <c r="E582" s="123"/>
      <c r="F582" s="124"/>
    </row>
    <row r="583" spans="1:6" ht="12.75">
      <c r="A583" s="122" t="s">
        <v>170</v>
      </c>
      <c r="B583" s="19" t="s">
        <v>235</v>
      </c>
      <c r="C583" s="15" t="s">
        <v>143</v>
      </c>
      <c r="D583" s="242"/>
      <c r="E583" s="123">
        <f>E572</f>
        <v>720</v>
      </c>
      <c r="F583" s="124">
        <f>D583*E583</f>
        <v>0</v>
      </c>
    </row>
    <row r="584" spans="1:6" ht="12.75">
      <c r="A584" s="122"/>
      <c r="B584" s="19"/>
      <c r="C584" s="15"/>
      <c r="D584" s="242"/>
      <c r="E584" s="123"/>
      <c r="F584" s="124"/>
    </row>
    <row r="585" spans="1:6" ht="12.75">
      <c r="A585" s="125"/>
      <c r="B585" s="19"/>
      <c r="C585" s="20"/>
      <c r="D585" s="251"/>
      <c r="E585" s="123"/>
      <c r="F585" s="124"/>
    </row>
    <row r="586" spans="1:6" ht="12.75">
      <c r="A586" s="125"/>
      <c r="B586" s="19"/>
      <c r="C586" s="20"/>
      <c r="D586" s="251"/>
      <c r="E586" s="123"/>
      <c r="F586" s="124"/>
    </row>
    <row r="587" spans="1:6" ht="12.75">
      <c r="A587" s="125"/>
      <c r="B587" s="19"/>
      <c r="C587" s="20"/>
      <c r="D587" s="251"/>
      <c r="E587" s="123"/>
      <c r="F587" s="124"/>
    </row>
    <row r="588" spans="1:6" s="46" customFormat="1" ht="12.75">
      <c r="A588" s="125"/>
      <c r="B588" s="19"/>
      <c r="C588" s="20"/>
      <c r="D588" s="251"/>
      <c r="E588" s="123"/>
      <c r="F588" s="124"/>
    </row>
    <row r="589" spans="1:6" ht="12.75">
      <c r="A589" s="125"/>
      <c r="B589" s="19"/>
      <c r="C589" s="20"/>
      <c r="D589" s="251"/>
      <c r="E589" s="123"/>
      <c r="F589" s="124"/>
    </row>
    <row r="590" spans="1:6" s="46" customFormat="1" ht="12.75">
      <c r="A590" s="125"/>
      <c r="B590" s="19"/>
      <c r="C590" s="20"/>
      <c r="D590" s="251"/>
      <c r="E590" s="123"/>
      <c r="F590" s="124"/>
    </row>
    <row r="591" spans="1:6" ht="12.75">
      <c r="A591" s="125"/>
      <c r="B591" s="19"/>
      <c r="C591" s="20"/>
      <c r="D591" s="251"/>
      <c r="E591" s="123"/>
      <c r="F591" s="124"/>
    </row>
    <row r="592" spans="1:6" ht="12.75">
      <c r="A592" s="125"/>
      <c r="B592" s="19"/>
      <c r="C592" s="20"/>
      <c r="D592" s="251"/>
      <c r="E592" s="123"/>
      <c r="F592" s="124"/>
    </row>
    <row r="593" spans="1:6" ht="12.75">
      <c r="A593" s="125"/>
      <c r="B593" s="19"/>
      <c r="C593" s="20"/>
      <c r="D593" s="251"/>
      <c r="E593" s="123"/>
      <c r="F593" s="124"/>
    </row>
    <row r="594" spans="1:6" ht="12.75">
      <c r="A594" s="125"/>
      <c r="B594" s="19"/>
      <c r="C594" s="20"/>
      <c r="D594" s="251"/>
      <c r="E594" s="123"/>
      <c r="F594" s="124"/>
    </row>
    <row r="595" spans="1:6" ht="12.75">
      <c r="A595" s="125"/>
      <c r="B595" s="19"/>
      <c r="C595" s="20"/>
      <c r="D595" s="251"/>
      <c r="E595" s="123"/>
      <c r="F595" s="124"/>
    </row>
    <row r="596" spans="1:6" ht="12.75">
      <c r="A596" s="125"/>
      <c r="B596" s="19"/>
      <c r="C596" s="20"/>
      <c r="D596" s="251"/>
      <c r="E596" s="123"/>
      <c r="F596" s="124"/>
    </row>
    <row r="597" spans="1:6" ht="12.75">
      <c r="A597" s="125"/>
      <c r="B597" s="19"/>
      <c r="C597" s="20"/>
      <c r="D597" s="251"/>
      <c r="E597" s="123"/>
      <c r="F597" s="124"/>
    </row>
    <row r="598" spans="1:6" ht="12.75">
      <c r="A598" s="125"/>
      <c r="B598" s="19"/>
      <c r="C598" s="20"/>
      <c r="D598" s="251"/>
      <c r="E598" s="123"/>
      <c r="F598" s="124"/>
    </row>
    <row r="599" spans="1:6" ht="12.75">
      <c r="A599" s="125"/>
      <c r="B599" s="19"/>
      <c r="C599" s="20"/>
      <c r="D599" s="251"/>
      <c r="E599" s="123"/>
      <c r="F599" s="124"/>
    </row>
    <row r="600" spans="1:6" ht="12.75">
      <c r="A600" s="125"/>
      <c r="B600" s="19"/>
      <c r="C600" s="20"/>
      <c r="D600" s="251"/>
      <c r="E600" s="123"/>
      <c r="F600" s="124"/>
    </row>
    <row r="601" spans="1:6" ht="12.75">
      <c r="A601" s="125"/>
      <c r="B601" s="19"/>
      <c r="C601" s="20"/>
      <c r="D601" s="251"/>
      <c r="E601" s="123"/>
      <c r="F601" s="124"/>
    </row>
    <row r="602" spans="1:6" ht="12.75">
      <c r="A602" s="125"/>
      <c r="B602" s="19"/>
      <c r="C602" s="20"/>
      <c r="D602" s="251"/>
      <c r="E602" s="123"/>
      <c r="F602" s="124"/>
    </row>
    <row r="603" spans="1:6" ht="12.75">
      <c r="A603" s="125"/>
      <c r="B603" s="19"/>
      <c r="C603" s="20"/>
      <c r="D603" s="251"/>
      <c r="E603" s="123"/>
      <c r="F603" s="124"/>
    </row>
    <row r="604" spans="1:6" ht="12.75">
      <c r="A604" s="125"/>
      <c r="B604" s="19"/>
      <c r="C604" s="20"/>
      <c r="D604" s="251"/>
      <c r="E604" s="123"/>
      <c r="F604" s="124"/>
    </row>
    <row r="605" spans="1:6" ht="12.75">
      <c r="A605" s="125"/>
      <c r="B605" s="19"/>
      <c r="C605" s="20"/>
      <c r="D605" s="251"/>
      <c r="E605" s="123"/>
      <c r="F605" s="124"/>
    </row>
    <row r="606" spans="1:6" ht="12.75">
      <c r="A606" s="125"/>
      <c r="B606" s="19"/>
      <c r="C606" s="20"/>
      <c r="D606" s="251"/>
      <c r="E606" s="123"/>
      <c r="F606" s="124"/>
    </row>
    <row r="607" spans="1:6" ht="12.75">
      <c r="A607" s="15"/>
      <c r="B607" s="20"/>
      <c r="C607" s="25"/>
      <c r="D607" s="253"/>
      <c r="E607" s="127" t="s">
        <v>55</v>
      </c>
      <c r="F607" s="128">
        <f>SUM(F561:F606)</f>
        <v>900000</v>
      </c>
    </row>
    <row r="608" spans="1:6" ht="12.75">
      <c r="A608" s="30"/>
      <c r="B608" s="31"/>
      <c r="C608" s="33"/>
      <c r="D608" s="254"/>
      <c r="E608" s="130"/>
      <c r="F608" s="131"/>
    </row>
    <row r="609" spans="1:6" ht="12.75">
      <c r="A609" s="36"/>
      <c r="B609" s="37"/>
      <c r="C609" s="39"/>
      <c r="D609" s="255"/>
      <c r="E609" s="42"/>
      <c r="F609" s="40"/>
    </row>
    <row r="610" spans="1:6" ht="12.75">
      <c r="A610" s="15"/>
      <c r="B610" s="20"/>
      <c r="C610" s="41"/>
      <c r="D610" s="253"/>
      <c r="E610" s="127" t="s">
        <v>56</v>
      </c>
      <c r="F610" s="131">
        <f>F607</f>
        <v>900000</v>
      </c>
    </row>
    <row r="611" spans="1:6" ht="12.75">
      <c r="A611" s="89"/>
      <c r="B611" s="132"/>
      <c r="C611" s="15"/>
      <c r="D611" s="237"/>
      <c r="E611" s="133"/>
      <c r="F611" s="134"/>
    </row>
    <row r="612" spans="1:6" ht="12.75">
      <c r="A612" s="125"/>
      <c r="B612" s="19"/>
      <c r="C612" s="20"/>
      <c r="D612" s="251"/>
      <c r="E612" s="123"/>
      <c r="F612" s="124"/>
    </row>
    <row r="613" spans="1:6" ht="12.75">
      <c r="A613" s="117">
        <v>6.5</v>
      </c>
      <c r="B613" s="23" t="s">
        <v>239</v>
      </c>
      <c r="C613" s="16"/>
      <c r="D613" s="252"/>
      <c r="E613" s="119"/>
      <c r="F613" s="120"/>
    </row>
    <row r="614" spans="1:6" ht="12.75">
      <c r="A614" s="122"/>
      <c r="B614" s="19"/>
      <c r="C614" s="20"/>
      <c r="D614" s="251"/>
      <c r="E614" s="123"/>
      <c r="F614" s="124"/>
    </row>
    <row r="615" spans="1:6" ht="12.75">
      <c r="A615" s="122"/>
      <c r="B615" s="24" t="s">
        <v>156</v>
      </c>
      <c r="C615" s="20"/>
      <c r="D615" s="251"/>
      <c r="E615" s="123"/>
      <c r="F615" s="124"/>
    </row>
    <row r="616" spans="1:6" ht="12.75">
      <c r="A616" s="122"/>
      <c r="B616" s="19"/>
      <c r="C616" s="15"/>
      <c r="D616" s="242"/>
      <c r="E616" s="123"/>
      <c r="F616" s="124"/>
    </row>
    <row r="617" spans="1:6" ht="38.25">
      <c r="A617" s="122" t="s">
        <v>107</v>
      </c>
      <c r="B617" s="19" t="s">
        <v>240</v>
      </c>
      <c r="C617" s="15" t="s">
        <v>152</v>
      </c>
      <c r="D617" s="242"/>
      <c r="E617" s="123"/>
      <c r="F617" s="124"/>
    </row>
    <row r="618" spans="1:6" ht="12.75">
      <c r="A618" s="122"/>
      <c r="B618" s="19"/>
      <c r="C618" s="15"/>
      <c r="D618" s="242"/>
      <c r="E618" s="123"/>
      <c r="F618" s="124"/>
    </row>
    <row r="619" spans="1:6" ht="12.75">
      <c r="A619" s="122" t="s">
        <v>124</v>
      </c>
      <c r="B619" s="19" t="s">
        <v>241</v>
      </c>
      <c r="C619" s="15" t="s">
        <v>143</v>
      </c>
      <c r="D619" s="242"/>
      <c r="E619" s="123"/>
      <c r="F619" s="124"/>
    </row>
    <row r="620" spans="1:6" ht="12.75">
      <c r="A620" s="122"/>
      <c r="B620" s="19"/>
      <c r="C620" s="15"/>
      <c r="D620" s="242"/>
      <c r="E620" s="123"/>
      <c r="F620" s="124"/>
    </row>
    <row r="621" spans="1:6" ht="25.5">
      <c r="A621" s="122" t="s">
        <v>125</v>
      </c>
      <c r="B621" s="19" t="s">
        <v>242</v>
      </c>
      <c r="C621" s="15" t="s">
        <v>143</v>
      </c>
      <c r="D621" s="242"/>
      <c r="E621" s="123"/>
      <c r="F621" s="124"/>
    </row>
    <row r="622" spans="1:6" ht="12.75">
      <c r="A622" s="122"/>
      <c r="B622" s="19"/>
      <c r="C622" s="15"/>
      <c r="D622" s="242"/>
      <c r="E622" s="123"/>
      <c r="F622" s="124"/>
    </row>
    <row r="623" spans="1:6" ht="50.25" customHeight="1">
      <c r="A623" s="122" t="s">
        <v>127</v>
      </c>
      <c r="B623" s="19" t="s">
        <v>243</v>
      </c>
      <c r="C623" s="15" t="s">
        <v>143</v>
      </c>
      <c r="D623" s="242"/>
      <c r="E623" s="123">
        <f>E445</f>
        <v>30000</v>
      </c>
      <c r="F623" s="124">
        <f>D623*E623</f>
        <v>0</v>
      </c>
    </row>
    <row r="624" spans="1:6" ht="12.75">
      <c r="A624" s="122"/>
      <c r="B624" s="19"/>
      <c r="C624" s="15"/>
      <c r="D624" s="242"/>
      <c r="E624" s="123"/>
      <c r="F624" s="124"/>
    </row>
    <row r="625" spans="1:6" ht="25.5">
      <c r="A625" s="122" t="s">
        <v>129</v>
      </c>
      <c r="B625" s="19" t="s">
        <v>244</v>
      </c>
      <c r="C625" s="15" t="s">
        <v>143</v>
      </c>
      <c r="D625" s="242"/>
      <c r="E625" s="123">
        <f>E447</f>
        <v>42000</v>
      </c>
      <c r="F625" s="124">
        <f>D625*E625</f>
        <v>0</v>
      </c>
    </row>
    <row r="626" spans="1:6" ht="12.75">
      <c r="A626" s="122"/>
      <c r="B626" s="19"/>
      <c r="C626" s="15"/>
      <c r="D626" s="242"/>
      <c r="E626" s="123"/>
      <c r="F626" s="124"/>
    </row>
    <row r="627" spans="1:6" ht="25.5">
      <c r="A627" s="122" t="s">
        <v>132</v>
      </c>
      <c r="B627" s="19" t="s">
        <v>245</v>
      </c>
      <c r="C627" s="15" t="s">
        <v>143</v>
      </c>
      <c r="D627" s="242"/>
      <c r="E627" s="123">
        <f>E449</f>
        <v>85000</v>
      </c>
      <c r="F627" s="124">
        <f>D627*E627</f>
        <v>0</v>
      </c>
    </row>
    <row r="628" spans="1:6" ht="12.75">
      <c r="A628" s="122"/>
      <c r="B628" s="19"/>
      <c r="C628" s="15"/>
      <c r="D628" s="242"/>
      <c r="E628" s="123"/>
      <c r="F628" s="124"/>
    </row>
    <row r="629" spans="1:6" ht="25.5">
      <c r="A629" s="122" t="s">
        <v>134</v>
      </c>
      <c r="B629" s="19" t="s">
        <v>246</v>
      </c>
      <c r="C629" s="15" t="s">
        <v>143</v>
      </c>
      <c r="D629" s="242"/>
      <c r="E629" s="123"/>
      <c r="F629" s="124"/>
    </row>
    <row r="630" spans="1:6" ht="12.75">
      <c r="A630" s="122"/>
      <c r="B630" s="19"/>
      <c r="C630" s="15"/>
      <c r="D630" s="242"/>
      <c r="E630" s="123"/>
      <c r="F630" s="124"/>
    </row>
    <row r="631" spans="1:6" ht="25.5">
      <c r="A631" s="122" t="s">
        <v>168</v>
      </c>
      <c r="B631" s="19" t="s">
        <v>247</v>
      </c>
      <c r="C631" s="15" t="s">
        <v>143</v>
      </c>
      <c r="D631" s="242"/>
      <c r="E631" s="123">
        <f>E453</f>
        <v>80000</v>
      </c>
      <c r="F631" s="124">
        <f>D631*E631</f>
        <v>0</v>
      </c>
    </row>
    <row r="632" spans="1:6" ht="12.75">
      <c r="A632" s="122"/>
      <c r="B632" s="19"/>
      <c r="C632" s="15"/>
      <c r="D632" s="242"/>
      <c r="E632" s="123"/>
      <c r="F632" s="124"/>
    </row>
    <row r="633" spans="1:6" ht="25.5">
      <c r="A633" s="122" t="s">
        <v>170</v>
      </c>
      <c r="B633" s="19" t="s">
        <v>248</v>
      </c>
      <c r="C633" s="15" t="s">
        <v>3</v>
      </c>
      <c r="D633" s="242"/>
      <c r="E633" s="123">
        <f>E455</f>
        <v>400000</v>
      </c>
      <c r="F633" s="124">
        <f>D633*E633</f>
        <v>0</v>
      </c>
    </row>
    <row r="634" spans="1:6" ht="12.75">
      <c r="A634" s="122"/>
      <c r="B634" s="19"/>
      <c r="C634" s="15"/>
      <c r="D634" s="242"/>
      <c r="E634" s="123"/>
      <c r="F634" s="124"/>
    </row>
    <row r="635" spans="1:6" ht="12.75">
      <c r="A635" s="122"/>
      <c r="B635" s="137" t="s">
        <v>498</v>
      </c>
      <c r="C635" s="15"/>
      <c r="D635" s="242"/>
      <c r="E635" s="123"/>
      <c r="F635" s="124"/>
    </row>
    <row r="636" spans="1:6" ht="51">
      <c r="A636" s="122" t="s">
        <v>18</v>
      </c>
      <c r="B636" s="19" t="s">
        <v>789</v>
      </c>
      <c r="C636" s="15"/>
      <c r="D636" s="242"/>
      <c r="E636" s="123"/>
      <c r="F636" s="124" t="e">
        <f>-#REF!</f>
        <v>#REF!</v>
      </c>
    </row>
    <row r="637" spans="1:6" ht="12.75">
      <c r="A637" s="89"/>
      <c r="B637" s="132"/>
      <c r="C637" s="15"/>
      <c r="D637" s="237"/>
      <c r="E637" s="138"/>
      <c r="F637" s="139"/>
    </row>
    <row r="638" spans="1:6" ht="12.75">
      <c r="A638" s="15"/>
      <c r="B638" s="140"/>
      <c r="C638" s="36"/>
      <c r="D638" s="240"/>
      <c r="E638" s="54"/>
      <c r="F638" s="141"/>
    </row>
    <row r="639" spans="1:6" ht="12.75">
      <c r="A639" s="15"/>
      <c r="B639" s="142" t="s">
        <v>663</v>
      </c>
      <c r="C639" s="53"/>
      <c r="D639" s="242"/>
      <c r="E639" s="143" t="s">
        <v>23</v>
      </c>
      <c r="F639" s="144" t="e">
        <f>SUM(F610:F638)</f>
        <v>#REF!</v>
      </c>
    </row>
    <row r="640" spans="1:6" ht="13.5" thickBot="1">
      <c r="A640" s="15"/>
      <c r="B640" s="125"/>
      <c r="C640" s="53"/>
      <c r="D640" s="242"/>
      <c r="E640" s="145"/>
      <c r="F640" s="146"/>
    </row>
    <row r="641" spans="1:6" ht="12.75">
      <c r="A641" s="147"/>
      <c r="B641" s="148"/>
      <c r="C641" s="149"/>
      <c r="D641" s="257"/>
      <c r="E641" s="150"/>
      <c r="F641" s="151"/>
    </row>
    <row r="642" ht="12.75">
      <c r="D642" s="248"/>
    </row>
    <row r="643" ht="12.75">
      <c r="D643" s="248"/>
    </row>
  </sheetData>
  <sheetProtection/>
  <mergeCells count="4">
    <mergeCell ref="A1:B1"/>
    <mergeCell ref="E2:F2"/>
    <mergeCell ref="A3:F3"/>
    <mergeCell ref="A2:B2"/>
  </mergeCells>
  <printOptions/>
  <pageMargins left="0.7" right="0.7" top="0.75" bottom="0.75" header="0.3" footer="0.3"/>
  <pageSetup horizontalDpi="600" verticalDpi="600" orientation="portrait" r:id="rId1"/>
  <headerFooter>
    <oddFooter>&amp;L&amp;"Bradley Hand ITC,Regular"&amp;9Sunya Development&amp;C&amp;9&amp;P of &amp;N&amp;R&amp;9January 2012</oddFooter>
  </headerFooter>
</worksheet>
</file>

<file path=xl/worksheets/sheet7.xml><?xml version="1.0" encoding="utf-8"?>
<worksheet xmlns="http://schemas.openxmlformats.org/spreadsheetml/2006/main" xmlns:r="http://schemas.openxmlformats.org/officeDocument/2006/relationships">
  <dimension ref="A1:F124"/>
  <sheetViews>
    <sheetView view="pageBreakPreview" zoomScaleSheetLayoutView="100" zoomScalePageLayoutView="0" workbookViewId="0" topLeftCell="A1">
      <selection activeCell="A2" sqref="A2:B2"/>
    </sheetView>
  </sheetViews>
  <sheetFormatPr defaultColWidth="9.140625" defaultRowHeight="12.75"/>
  <cols>
    <col min="1" max="1" width="7.7109375" style="43" customWidth="1"/>
    <col min="2" max="2" width="49.7109375" style="43" customWidth="1"/>
    <col min="3" max="4" width="7.7109375" style="43" customWidth="1"/>
    <col min="5" max="5" width="11.421875" style="43" customWidth="1"/>
    <col min="6" max="6" width="15.140625" style="44" customWidth="1"/>
    <col min="7" max="16384" width="9.140625" style="43" customWidth="1"/>
  </cols>
  <sheetData>
    <row r="1" spans="1:2" ht="13.5" thickBot="1">
      <c r="A1" s="584" t="s">
        <v>762</v>
      </c>
      <c r="B1" s="584"/>
    </row>
    <row r="2" spans="1:6" ht="29.25" customHeight="1" thickBot="1">
      <c r="A2" s="592" t="s">
        <v>801</v>
      </c>
      <c r="B2" s="592"/>
      <c r="C2" s="45"/>
      <c r="D2" s="45"/>
      <c r="E2" s="593" t="s">
        <v>494</v>
      </c>
      <c r="F2" s="594"/>
    </row>
    <row r="3" spans="1:6" ht="8.25" customHeight="1">
      <c r="A3" s="587"/>
      <c r="B3" s="587"/>
      <c r="C3" s="587"/>
      <c r="D3" s="587"/>
      <c r="E3" s="587"/>
      <c r="F3" s="587"/>
    </row>
    <row r="4" spans="1:6" s="46" customFormat="1" ht="12.75">
      <c r="A4" s="588" t="s">
        <v>3</v>
      </c>
      <c r="B4" s="595" t="s">
        <v>31</v>
      </c>
      <c r="C4" s="588" t="s">
        <v>0</v>
      </c>
      <c r="D4" s="588" t="s">
        <v>1</v>
      </c>
      <c r="E4" s="597" t="s">
        <v>2</v>
      </c>
      <c r="F4" s="599" t="s">
        <v>23</v>
      </c>
    </row>
    <row r="5" spans="1:6" s="46" customFormat="1" ht="12.75">
      <c r="A5" s="589"/>
      <c r="B5" s="596"/>
      <c r="C5" s="589"/>
      <c r="D5" s="589"/>
      <c r="E5" s="598"/>
      <c r="F5" s="600"/>
    </row>
    <row r="6" spans="1:6" ht="12.75">
      <c r="A6" s="15"/>
      <c r="B6" s="20"/>
      <c r="C6" s="15"/>
      <c r="D6" s="15"/>
      <c r="E6" s="47"/>
      <c r="F6" s="48"/>
    </row>
    <row r="7" spans="1:6" ht="25.5">
      <c r="A7" s="89"/>
      <c r="B7" s="154" t="s">
        <v>105</v>
      </c>
      <c r="C7" s="15"/>
      <c r="D7" s="15"/>
      <c r="E7" s="155"/>
      <c r="F7" s="156"/>
    </row>
    <row r="8" spans="1:6" ht="8.25" customHeight="1">
      <c r="A8" s="89"/>
      <c r="B8" s="154"/>
      <c r="C8" s="15"/>
      <c r="D8" s="15"/>
      <c r="E8" s="155"/>
      <c r="F8" s="156"/>
    </row>
    <row r="9" spans="1:6" ht="12.75">
      <c r="A9" s="157"/>
      <c r="B9" s="158" t="s">
        <v>106</v>
      </c>
      <c r="C9" s="15"/>
      <c r="D9" s="15"/>
      <c r="E9" s="155"/>
      <c r="F9" s="156"/>
    </row>
    <row r="10" spans="1:6" ht="7.5" customHeight="1">
      <c r="A10" s="157"/>
      <c r="B10" s="158"/>
      <c r="C10" s="15"/>
      <c r="D10" s="15"/>
      <c r="E10" s="155"/>
      <c r="F10" s="156"/>
    </row>
    <row r="11" spans="1:6" ht="12.75">
      <c r="A11" s="89" t="s">
        <v>107</v>
      </c>
      <c r="B11" s="154" t="s">
        <v>108</v>
      </c>
      <c r="C11" s="15"/>
      <c r="D11" s="15"/>
      <c r="E11" s="155"/>
      <c r="F11" s="156"/>
    </row>
    <row r="12" spans="1:6" ht="40.5" customHeight="1">
      <c r="A12" s="89"/>
      <c r="B12" s="159" t="s">
        <v>109</v>
      </c>
      <c r="C12" s="15"/>
      <c r="D12" s="15"/>
      <c r="E12" s="155"/>
      <c r="F12" s="156"/>
    </row>
    <row r="13" spans="1:6" ht="25.5">
      <c r="A13" s="89"/>
      <c r="B13" s="159" t="s">
        <v>110</v>
      </c>
      <c r="C13" s="15"/>
      <c r="D13" s="15"/>
      <c r="E13" s="155"/>
      <c r="F13" s="156"/>
    </row>
    <row r="14" spans="1:6" ht="15" customHeight="1">
      <c r="A14" s="89"/>
      <c r="B14" s="159" t="s">
        <v>111</v>
      </c>
      <c r="C14" s="15"/>
      <c r="D14" s="15"/>
      <c r="E14" s="155"/>
      <c r="F14" s="156"/>
    </row>
    <row r="15" spans="1:6" ht="12.75">
      <c r="A15" s="89"/>
      <c r="B15" s="159" t="s">
        <v>112</v>
      </c>
      <c r="C15" s="15"/>
      <c r="D15" s="15"/>
      <c r="E15" s="155"/>
      <c r="F15" s="156"/>
    </row>
    <row r="16" spans="1:6" ht="12.75">
      <c r="A16" s="89"/>
      <c r="B16" s="159" t="s">
        <v>113</v>
      </c>
      <c r="C16" s="15"/>
      <c r="D16" s="15"/>
      <c r="E16" s="155"/>
      <c r="F16" s="156"/>
    </row>
    <row r="17" spans="1:6" ht="12.75">
      <c r="A17" s="89"/>
      <c r="B17" s="159" t="s">
        <v>114</v>
      </c>
      <c r="C17" s="15"/>
      <c r="D17" s="15"/>
      <c r="E17" s="155"/>
      <c r="F17" s="156"/>
    </row>
    <row r="18" spans="1:6" ht="16.5" customHeight="1">
      <c r="A18" s="89"/>
      <c r="B18" s="159" t="s">
        <v>115</v>
      </c>
      <c r="C18" s="15"/>
      <c r="D18" s="15"/>
      <c r="E18" s="155"/>
      <c r="F18" s="156"/>
    </row>
    <row r="19" spans="1:6" ht="12.75">
      <c r="A19" s="89"/>
      <c r="B19" s="159" t="s">
        <v>116</v>
      </c>
      <c r="C19" s="15"/>
      <c r="D19" s="15"/>
      <c r="E19" s="155"/>
      <c r="F19" s="156"/>
    </row>
    <row r="20" spans="1:6" ht="15" customHeight="1">
      <c r="A20" s="89"/>
      <c r="B20" s="159" t="s">
        <v>117</v>
      </c>
      <c r="C20" s="15"/>
      <c r="D20" s="15"/>
      <c r="E20" s="155"/>
      <c r="F20" s="156"/>
    </row>
    <row r="21" spans="1:6" ht="12.75">
      <c r="A21" s="89"/>
      <c r="B21" s="159" t="s">
        <v>118</v>
      </c>
      <c r="C21" s="15"/>
      <c r="D21" s="15"/>
      <c r="E21" s="155"/>
      <c r="F21" s="156"/>
    </row>
    <row r="22" spans="1:6" s="77" customFormat="1" ht="17.25" customHeight="1">
      <c r="A22" s="160"/>
      <c r="B22" s="161" t="s">
        <v>119</v>
      </c>
      <c r="C22" s="18"/>
      <c r="D22" s="18"/>
      <c r="E22" s="162"/>
      <c r="F22" s="163"/>
    </row>
    <row r="23" spans="1:6" s="77" customFormat="1" ht="12" customHeight="1">
      <c r="A23" s="160"/>
      <c r="B23" s="161" t="s">
        <v>120</v>
      </c>
      <c r="C23" s="18"/>
      <c r="D23" s="18"/>
      <c r="E23" s="162"/>
      <c r="F23" s="163"/>
    </row>
    <row r="24" spans="1:6" ht="28.5" customHeight="1">
      <c r="A24" s="89"/>
      <c r="B24" s="159" t="s">
        <v>121</v>
      </c>
      <c r="C24" s="15" t="s">
        <v>122</v>
      </c>
      <c r="D24" s="15">
        <v>1</v>
      </c>
      <c r="E24" s="155">
        <v>600000</v>
      </c>
      <c r="F24" s="156">
        <f>(D24*E24)</f>
        <v>600000</v>
      </c>
    </row>
    <row r="25" spans="1:6" ht="6.75" customHeight="1">
      <c r="A25" s="89"/>
      <c r="B25" s="159"/>
      <c r="C25" s="15"/>
      <c r="D25" s="15"/>
      <c r="E25" s="155"/>
      <c r="F25" s="156"/>
    </row>
    <row r="26" spans="1:6" ht="12.75">
      <c r="A26" s="89"/>
      <c r="B26" s="164" t="s">
        <v>123</v>
      </c>
      <c r="C26" s="15"/>
      <c r="D26" s="15"/>
      <c r="E26" s="155"/>
      <c r="F26" s="156"/>
    </row>
    <row r="27" spans="1:6" ht="90.75" customHeight="1">
      <c r="A27" s="89" t="s">
        <v>124</v>
      </c>
      <c r="B27" s="159" t="s">
        <v>790</v>
      </c>
      <c r="C27" s="15" t="s">
        <v>122</v>
      </c>
      <c r="D27" s="15"/>
      <c r="E27" s="155">
        <v>180000</v>
      </c>
      <c r="F27" s="156">
        <f>(D27*E27)</f>
        <v>0</v>
      </c>
    </row>
    <row r="28" spans="1:6" ht="15" customHeight="1">
      <c r="A28" s="89"/>
      <c r="B28" s="159"/>
      <c r="C28" s="15"/>
      <c r="D28" s="15"/>
      <c r="E28" s="155"/>
      <c r="F28" s="156"/>
    </row>
    <row r="29" spans="1:6" ht="16.5" customHeight="1">
      <c r="A29" s="89" t="s">
        <v>125</v>
      </c>
      <c r="B29" s="159" t="s">
        <v>126</v>
      </c>
      <c r="C29" s="15" t="s">
        <v>122</v>
      </c>
      <c r="D29" s="15"/>
      <c r="E29" s="155">
        <v>9000</v>
      </c>
      <c r="F29" s="156">
        <f>(D29*E29)</f>
        <v>0</v>
      </c>
    </row>
    <row r="30" spans="1:6" ht="15" customHeight="1">
      <c r="A30" s="89"/>
      <c r="B30" s="159"/>
      <c r="C30" s="15"/>
      <c r="D30" s="15"/>
      <c r="E30" s="155"/>
      <c r="F30" s="156"/>
    </row>
    <row r="31" spans="1:6" ht="29.25" customHeight="1">
      <c r="A31" s="89" t="s">
        <v>127</v>
      </c>
      <c r="B31" s="159" t="s">
        <v>128</v>
      </c>
      <c r="C31" s="15" t="s">
        <v>30</v>
      </c>
      <c r="D31" s="15" t="s">
        <v>24</v>
      </c>
      <c r="E31" s="155">
        <v>50000</v>
      </c>
      <c r="F31" s="156">
        <f>(E31)</f>
        <v>50000</v>
      </c>
    </row>
    <row r="32" spans="1:6" ht="15" customHeight="1">
      <c r="A32" s="89"/>
      <c r="B32" s="159"/>
      <c r="C32" s="15"/>
      <c r="D32" s="15"/>
      <c r="E32" s="155"/>
      <c r="F32" s="156"/>
    </row>
    <row r="33" spans="1:6" ht="30.75" customHeight="1">
      <c r="A33" s="89" t="s">
        <v>129</v>
      </c>
      <c r="B33" s="159" t="s">
        <v>130</v>
      </c>
      <c r="C33" s="15" t="s">
        <v>131</v>
      </c>
      <c r="D33" s="15"/>
      <c r="E33" s="155">
        <v>300</v>
      </c>
      <c r="F33" s="156">
        <f>(D33*E33)</f>
        <v>0</v>
      </c>
    </row>
    <row r="34" spans="1:6" ht="29.25" customHeight="1">
      <c r="A34" s="89" t="s">
        <v>132</v>
      </c>
      <c r="B34" s="159" t="s">
        <v>133</v>
      </c>
      <c r="C34" s="15" t="s">
        <v>122</v>
      </c>
      <c r="D34" s="15">
        <v>1</v>
      </c>
      <c r="E34" s="155">
        <v>20000</v>
      </c>
      <c r="F34" s="156">
        <f>(E34)</f>
        <v>20000</v>
      </c>
    </row>
    <row r="35" spans="1:6" ht="9" customHeight="1">
      <c r="A35" s="89"/>
      <c r="B35" s="159"/>
      <c r="C35" s="15"/>
      <c r="D35" s="15"/>
      <c r="E35" s="155"/>
      <c r="F35" s="156"/>
    </row>
    <row r="36" spans="1:6" ht="29.25" customHeight="1">
      <c r="A36" s="89" t="s">
        <v>134</v>
      </c>
      <c r="B36" s="159" t="s">
        <v>135</v>
      </c>
      <c r="C36" s="15" t="s">
        <v>122</v>
      </c>
      <c r="D36" s="15"/>
      <c r="E36" s="155">
        <v>400000</v>
      </c>
      <c r="F36" s="156">
        <f>(E36)</f>
        <v>400000</v>
      </c>
    </row>
    <row r="37" spans="1:6" ht="12.75">
      <c r="A37" s="15"/>
      <c r="B37" s="19"/>
      <c r="C37" s="18"/>
      <c r="D37" s="17"/>
      <c r="E37" s="165"/>
      <c r="F37" s="131"/>
    </row>
    <row r="38" spans="1:6" ht="12.75">
      <c r="A38" s="15"/>
      <c r="B38" s="20"/>
      <c r="C38" s="25"/>
      <c r="D38" s="17"/>
      <c r="E38" s="165"/>
      <c r="F38" s="166"/>
    </row>
    <row r="39" spans="1:6" ht="12.75">
      <c r="A39" s="15"/>
      <c r="B39" s="20"/>
      <c r="C39" s="25"/>
      <c r="D39" s="17"/>
      <c r="E39" s="127" t="s">
        <v>55</v>
      </c>
      <c r="F39" s="128">
        <f>SUM(F8:F38)</f>
        <v>1070000</v>
      </c>
    </row>
    <row r="40" spans="1:6" ht="12.75">
      <c r="A40" s="15"/>
      <c r="B40" s="20"/>
      <c r="C40" s="25"/>
      <c r="D40" s="17"/>
      <c r="E40" s="127"/>
      <c r="F40" s="129"/>
    </row>
    <row r="41" spans="1:6" ht="12.75">
      <c r="A41" s="30"/>
      <c r="B41" s="31"/>
      <c r="C41" s="33"/>
      <c r="D41" s="32"/>
      <c r="E41" s="130"/>
      <c r="F41" s="131"/>
    </row>
    <row r="42" spans="1:6" ht="12.75">
      <c r="A42" s="36"/>
      <c r="B42" s="37"/>
      <c r="C42" s="39"/>
      <c r="D42" s="38"/>
      <c r="E42" s="42"/>
      <c r="F42" s="40"/>
    </row>
    <row r="43" spans="1:6" ht="12.75">
      <c r="A43" s="15"/>
      <c r="B43" s="20"/>
      <c r="C43" s="41"/>
      <c r="D43" s="17"/>
      <c r="E43" s="127" t="s">
        <v>56</v>
      </c>
      <c r="F43" s="131">
        <f>F39</f>
        <v>1070000</v>
      </c>
    </row>
    <row r="44" spans="1:6" ht="14.25" customHeight="1">
      <c r="A44" s="89"/>
      <c r="B44" s="159"/>
      <c r="C44" s="15"/>
      <c r="D44" s="15"/>
      <c r="E44" s="155"/>
      <c r="F44" s="156"/>
    </row>
    <row r="45" spans="1:6" ht="29.25" customHeight="1">
      <c r="A45" s="89" t="s">
        <v>107</v>
      </c>
      <c r="B45" s="159" t="s">
        <v>136</v>
      </c>
      <c r="C45" s="15" t="s">
        <v>122</v>
      </c>
      <c r="D45" s="15">
        <v>1</v>
      </c>
      <c r="E45" s="155">
        <v>40000</v>
      </c>
      <c r="F45" s="156">
        <f>(E45)</f>
        <v>40000</v>
      </c>
    </row>
    <row r="46" spans="1:6" ht="16.5" customHeight="1">
      <c r="A46" s="89"/>
      <c r="B46" s="159"/>
      <c r="C46" s="15"/>
      <c r="D46" s="15"/>
      <c r="E46" s="155"/>
      <c r="F46" s="156"/>
    </row>
    <row r="47" spans="1:6" ht="28.5" customHeight="1">
      <c r="A47" s="89" t="s">
        <v>124</v>
      </c>
      <c r="B47" s="159" t="s">
        <v>137</v>
      </c>
      <c r="C47" s="15" t="s">
        <v>30</v>
      </c>
      <c r="D47" s="15" t="s">
        <v>24</v>
      </c>
      <c r="E47" s="155">
        <v>10000</v>
      </c>
      <c r="F47" s="156">
        <f>(E47)</f>
        <v>10000</v>
      </c>
    </row>
    <row r="48" spans="1:6" ht="15" customHeight="1">
      <c r="A48" s="89"/>
      <c r="B48" s="159"/>
      <c r="C48" s="15"/>
      <c r="D48" s="15"/>
      <c r="E48" s="155"/>
      <c r="F48" s="156"/>
    </row>
    <row r="49" spans="1:6" ht="28.5" customHeight="1">
      <c r="A49" s="89" t="s">
        <v>125</v>
      </c>
      <c r="B49" s="159" t="s">
        <v>138</v>
      </c>
      <c r="C49" s="15" t="s">
        <v>30</v>
      </c>
      <c r="D49" s="15" t="s">
        <v>24</v>
      </c>
      <c r="E49" s="155">
        <v>20000</v>
      </c>
      <c r="F49" s="156">
        <f>(E49)</f>
        <v>20000</v>
      </c>
    </row>
    <row r="50" spans="1:6" ht="14.25" customHeight="1">
      <c r="A50" s="89"/>
      <c r="B50" s="159"/>
      <c r="C50" s="15"/>
      <c r="D50" s="15"/>
      <c r="E50" s="155"/>
      <c r="F50" s="156"/>
    </row>
    <row r="51" spans="1:6" s="168" customFormat="1" ht="12.75">
      <c r="A51" s="167" t="s">
        <v>127</v>
      </c>
      <c r="B51" s="132" t="s">
        <v>139</v>
      </c>
      <c r="C51" s="89" t="s">
        <v>30</v>
      </c>
      <c r="D51" s="89" t="s">
        <v>24</v>
      </c>
      <c r="E51" s="155">
        <v>10000</v>
      </c>
      <c r="F51" s="156">
        <f>(E51)</f>
        <v>10000</v>
      </c>
    </row>
    <row r="52" spans="1:6" ht="12.75">
      <c r="A52" s="89"/>
      <c r="B52" s="154"/>
      <c r="C52" s="15"/>
      <c r="D52" s="15"/>
      <c r="E52" s="155"/>
      <c r="F52" s="156"/>
    </row>
    <row r="53" spans="1:6" ht="12.75">
      <c r="A53" s="157"/>
      <c r="B53" s="158" t="s">
        <v>140</v>
      </c>
      <c r="C53" s="15"/>
      <c r="D53" s="15"/>
      <c r="E53" s="155"/>
      <c r="F53" s="156"/>
    </row>
    <row r="54" spans="1:6" ht="12.75">
      <c r="A54" s="89"/>
      <c r="B54" s="154"/>
      <c r="C54" s="15"/>
      <c r="D54" s="15"/>
      <c r="E54" s="155"/>
      <c r="F54" s="156"/>
    </row>
    <row r="55" spans="1:6" ht="12.75">
      <c r="A55" s="89"/>
      <c r="B55" s="169" t="s">
        <v>141</v>
      </c>
      <c r="C55" s="15"/>
      <c r="D55" s="15"/>
      <c r="E55" s="155"/>
      <c r="F55" s="156"/>
    </row>
    <row r="56" spans="1:6" ht="102">
      <c r="A56" s="89" t="s">
        <v>129</v>
      </c>
      <c r="B56" s="159" t="s">
        <v>142</v>
      </c>
      <c r="C56" s="15" t="s">
        <v>143</v>
      </c>
      <c r="D56" s="15">
        <v>1</v>
      </c>
      <c r="E56" s="155">
        <v>360000</v>
      </c>
      <c r="F56" s="156">
        <f>(D56*E56)</f>
        <v>360000</v>
      </c>
    </row>
    <row r="57" spans="1:6" ht="12.75">
      <c r="A57" s="89"/>
      <c r="B57" s="170"/>
      <c r="C57" s="15"/>
      <c r="D57" s="15"/>
      <c r="E57" s="155"/>
      <c r="F57" s="156"/>
    </row>
    <row r="58" spans="1:6" ht="12.75">
      <c r="A58" s="157"/>
      <c r="B58" s="171"/>
      <c r="C58" s="15"/>
      <c r="D58" s="15"/>
      <c r="E58" s="155"/>
      <c r="F58" s="156"/>
    </row>
    <row r="59" spans="1:6" ht="12.75">
      <c r="A59" s="157"/>
      <c r="B59" s="171"/>
      <c r="C59" s="15"/>
      <c r="D59" s="15"/>
      <c r="E59" s="155"/>
      <c r="F59" s="156"/>
    </row>
    <row r="60" spans="1:6" ht="12.75">
      <c r="A60" s="157"/>
      <c r="B60" s="171"/>
      <c r="C60" s="15"/>
      <c r="D60" s="15"/>
      <c r="E60" s="155"/>
      <c r="F60" s="156"/>
    </row>
    <row r="61" spans="1:6" ht="12.75">
      <c r="A61" s="157"/>
      <c r="B61" s="171"/>
      <c r="C61" s="15"/>
      <c r="D61" s="15"/>
      <c r="E61" s="155"/>
      <c r="F61" s="156"/>
    </row>
    <row r="62" spans="1:6" ht="12.75">
      <c r="A62" s="157"/>
      <c r="B62" s="171"/>
      <c r="C62" s="15"/>
      <c r="D62" s="15"/>
      <c r="E62" s="155"/>
      <c r="F62" s="156"/>
    </row>
    <row r="63" spans="1:6" ht="12.75">
      <c r="A63" s="157"/>
      <c r="B63" s="171"/>
      <c r="C63" s="15"/>
      <c r="D63" s="15"/>
      <c r="E63" s="155"/>
      <c r="F63" s="156"/>
    </row>
    <row r="64" spans="1:6" ht="12.75">
      <c r="A64" s="157"/>
      <c r="B64" s="171"/>
      <c r="C64" s="15"/>
      <c r="D64" s="15"/>
      <c r="E64" s="155"/>
      <c r="F64" s="156"/>
    </row>
    <row r="65" spans="1:6" ht="12.75">
      <c r="A65" s="157"/>
      <c r="B65" s="171"/>
      <c r="C65" s="15"/>
      <c r="D65" s="15"/>
      <c r="E65" s="155"/>
      <c r="F65" s="156"/>
    </row>
    <row r="66" spans="1:6" ht="12.75">
      <c r="A66" s="157"/>
      <c r="B66" s="171"/>
      <c r="C66" s="15"/>
      <c r="D66" s="15"/>
      <c r="E66" s="155"/>
      <c r="F66" s="156"/>
    </row>
    <row r="67" spans="1:6" ht="12.75">
      <c r="A67" s="157"/>
      <c r="B67" s="171"/>
      <c r="C67" s="15"/>
      <c r="D67" s="15"/>
      <c r="E67" s="155"/>
      <c r="F67" s="156"/>
    </row>
    <row r="68" spans="1:6" ht="12.75">
      <c r="A68" s="157"/>
      <c r="B68" s="171"/>
      <c r="C68" s="15"/>
      <c r="D68" s="15"/>
      <c r="E68" s="155"/>
      <c r="F68" s="156"/>
    </row>
    <row r="69" spans="1:6" ht="12.75">
      <c r="A69" s="157"/>
      <c r="B69" s="171"/>
      <c r="C69" s="15"/>
      <c r="D69" s="15"/>
      <c r="E69" s="155"/>
      <c r="F69" s="156"/>
    </row>
    <row r="70" spans="1:6" ht="12.75">
      <c r="A70" s="157"/>
      <c r="B70" s="171"/>
      <c r="C70" s="15"/>
      <c r="D70" s="15"/>
      <c r="E70" s="155"/>
      <c r="F70" s="156"/>
    </row>
    <row r="71" spans="1:6" ht="12.75">
      <c r="A71" s="157"/>
      <c r="B71" s="171"/>
      <c r="C71" s="15"/>
      <c r="D71" s="15"/>
      <c r="E71" s="155"/>
      <c r="F71" s="156"/>
    </row>
    <row r="72" spans="1:6" ht="12.75">
      <c r="A72" s="157"/>
      <c r="B72" s="171"/>
      <c r="C72" s="15"/>
      <c r="D72" s="15"/>
      <c r="E72" s="155"/>
      <c r="F72" s="156"/>
    </row>
    <row r="73" spans="1:6" ht="12.75">
      <c r="A73" s="157"/>
      <c r="B73" s="171"/>
      <c r="C73" s="15"/>
      <c r="D73" s="15"/>
      <c r="E73" s="155"/>
      <c r="F73" s="156"/>
    </row>
    <row r="74" spans="1:6" ht="12.75">
      <c r="A74" s="157"/>
      <c r="B74" s="171"/>
      <c r="C74" s="15"/>
      <c r="D74" s="15"/>
      <c r="E74" s="155"/>
      <c r="F74" s="156"/>
    </row>
    <row r="75" spans="1:6" ht="12.75">
      <c r="A75" s="157"/>
      <c r="B75" s="171"/>
      <c r="C75" s="15"/>
      <c r="D75" s="15"/>
      <c r="E75" s="155"/>
      <c r="F75" s="156"/>
    </row>
    <row r="76" spans="1:6" ht="12.75">
      <c r="A76" s="89"/>
      <c r="B76" s="154"/>
      <c r="C76" s="15"/>
      <c r="D76" s="15"/>
      <c r="E76" s="155"/>
      <c r="F76" s="156"/>
    </row>
    <row r="77" spans="1:6" ht="12.75">
      <c r="A77" s="89"/>
      <c r="B77" s="158"/>
      <c r="C77" s="15"/>
      <c r="D77" s="15"/>
      <c r="E77" s="155"/>
      <c r="F77" s="156"/>
    </row>
    <row r="78" spans="1:6" ht="12.75">
      <c r="A78" s="89"/>
      <c r="B78" s="158"/>
      <c r="C78" s="15"/>
      <c r="D78" s="15"/>
      <c r="E78" s="155"/>
      <c r="F78" s="156"/>
    </row>
    <row r="79" spans="1:6" ht="12.75">
      <c r="A79" s="89"/>
      <c r="B79" s="159"/>
      <c r="C79" s="15"/>
      <c r="D79" s="15"/>
      <c r="E79" s="155"/>
      <c r="F79" s="156"/>
    </row>
    <row r="80" spans="1:6" ht="12.75">
      <c r="A80" s="15"/>
      <c r="B80" s="20"/>
      <c r="C80" s="25"/>
      <c r="D80" s="17"/>
      <c r="E80" s="165"/>
      <c r="F80" s="166"/>
    </row>
    <row r="81" spans="1:6" ht="12.75">
      <c r="A81" s="15"/>
      <c r="B81" s="20"/>
      <c r="C81" s="25"/>
      <c r="D81" s="17"/>
      <c r="E81" s="127" t="s">
        <v>55</v>
      </c>
      <c r="F81" s="128">
        <f>SUM(F43:F80)</f>
        <v>1510000</v>
      </c>
    </row>
    <row r="82" spans="1:6" ht="12.75">
      <c r="A82" s="15"/>
      <c r="B82" s="20"/>
      <c r="C82" s="25"/>
      <c r="D82" s="17"/>
      <c r="E82" s="127"/>
      <c r="F82" s="129"/>
    </row>
    <row r="83" spans="1:6" ht="12.75">
      <c r="A83" s="30"/>
      <c r="B83" s="31"/>
      <c r="C83" s="33"/>
      <c r="D83" s="32"/>
      <c r="E83" s="130"/>
      <c r="F83" s="131"/>
    </row>
    <row r="84" spans="1:6" ht="12.75">
      <c r="A84" s="36"/>
      <c r="B84" s="37"/>
      <c r="C84" s="39"/>
      <c r="D84" s="38"/>
      <c r="E84" s="42"/>
      <c r="F84" s="40"/>
    </row>
    <row r="85" spans="1:6" ht="12.75">
      <c r="A85" s="15"/>
      <c r="B85" s="20"/>
      <c r="C85" s="41"/>
      <c r="D85" s="17"/>
      <c r="E85" s="127" t="s">
        <v>56</v>
      </c>
      <c r="F85" s="131">
        <f>F81</f>
        <v>1510000</v>
      </c>
    </row>
    <row r="86" spans="1:6" ht="14.25" customHeight="1">
      <c r="A86" s="89"/>
      <c r="B86" s="159"/>
      <c r="C86" s="15"/>
      <c r="D86" s="15"/>
      <c r="E86" s="155"/>
      <c r="F86" s="156"/>
    </row>
    <row r="87" spans="1:6" ht="12.75">
      <c r="A87" s="89"/>
      <c r="B87" s="159"/>
      <c r="C87" s="15"/>
      <c r="D87" s="15"/>
      <c r="E87" s="155"/>
      <c r="F87" s="156"/>
    </row>
    <row r="88" spans="1:6" ht="66.75" customHeight="1">
      <c r="A88" s="89" t="s">
        <v>107</v>
      </c>
      <c r="B88" s="172" t="s">
        <v>791</v>
      </c>
      <c r="C88" s="15" t="s">
        <v>122</v>
      </c>
      <c r="D88" s="15"/>
      <c r="E88" s="155">
        <v>40000</v>
      </c>
      <c r="F88" s="156">
        <f>(D88*E88)</f>
        <v>0</v>
      </c>
    </row>
    <row r="89" spans="1:6" s="168" customFormat="1" ht="12.75">
      <c r="A89" s="89"/>
      <c r="B89" s="173"/>
      <c r="C89" s="89"/>
      <c r="D89" s="89"/>
      <c r="E89" s="174"/>
      <c r="F89" s="175"/>
    </row>
    <row r="90" spans="1:6" ht="77.25" customHeight="1">
      <c r="A90" s="89" t="s">
        <v>124</v>
      </c>
      <c r="B90" s="172" t="s">
        <v>792</v>
      </c>
      <c r="C90" s="15" t="s">
        <v>122</v>
      </c>
      <c r="D90" s="15"/>
      <c r="E90" s="155">
        <v>80000</v>
      </c>
      <c r="F90" s="156">
        <f>(D90*E90)</f>
        <v>0</v>
      </c>
    </row>
    <row r="91" spans="1:6" s="168" customFormat="1" ht="12.75">
      <c r="A91" s="89"/>
      <c r="B91" s="173"/>
      <c r="C91" s="176"/>
      <c r="D91" s="176"/>
      <c r="E91" s="177"/>
      <c r="F91" s="178"/>
    </row>
    <row r="92" spans="1:6" ht="15" customHeight="1">
      <c r="A92" s="179" t="s">
        <v>125</v>
      </c>
      <c r="B92" s="172" t="s">
        <v>144</v>
      </c>
      <c r="C92" s="122"/>
      <c r="D92" s="122"/>
      <c r="E92" s="155"/>
      <c r="F92" s="156"/>
    </row>
    <row r="93" spans="1:6" ht="37.5" customHeight="1">
      <c r="A93" s="89"/>
      <c r="B93" s="172" t="s">
        <v>145</v>
      </c>
      <c r="C93" s="15" t="s">
        <v>30</v>
      </c>
      <c r="D93" s="15" t="s">
        <v>24</v>
      </c>
      <c r="E93" s="155">
        <v>30000</v>
      </c>
      <c r="F93" s="156">
        <f>(E93)</f>
        <v>30000</v>
      </c>
    </row>
    <row r="94" spans="1:6" s="168" customFormat="1" ht="12.75">
      <c r="A94" s="89"/>
      <c r="B94" s="180"/>
      <c r="C94" s="89"/>
      <c r="D94" s="89"/>
      <c r="E94" s="174"/>
      <c r="F94" s="175"/>
    </row>
    <row r="95" spans="1:6" ht="13.5" customHeight="1">
      <c r="A95" s="89" t="s">
        <v>127</v>
      </c>
      <c r="B95" s="172" t="s">
        <v>146</v>
      </c>
      <c r="C95" s="15"/>
      <c r="D95" s="15"/>
      <c r="E95" s="155"/>
      <c r="F95" s="156"/>
    </row>
    <row r="96" spans="1:6" ht="39.75" customHeight="1">
      <c r="A96" s="179"/>
      <c r="B96" s="181" t="s">
        <v>147</v>
      </c>
      <c r="C96" s="122" t="s">
        <v>30</v>
      </c>
      <c r="D96" s="122" t="s">
        <v>24</v>
      </c>
      <c r="E96" s="155">
        <v>10000</v>
      </c>
      <c r="F96" s="156">
        <f>(E96)</f>
        <v>10000</v>
      </c>
    </row>
    <row r="97" spans="1:6" s="168" customFormat="1" ht="12.75">
      <c r="A97" s="167"/>
      <c r="B97" s="182"/>
      <c r="C97" s="89"/>
      <c r="D97" s="89"/>
      <c r="E97" s="174"/>
      <c r="F97" s="175"/>
    </row>
    <row r="98" spans="1:6" s="168" customFormat="1" ht="12.75">
      <c r="A98" s="89"/>
      <c r="B98" s="182"/>
      <c r="C98" s="89"/>
      <c r="D98" s="89"/>
      <c r="E98" s="174"/>
      <c r="F98" s="175"/>
    </row>
    <row r="99" spans="1:6" s="168" customFormat="1" ht="12.75">
      <c r="A99" s="89"/>
      <c r="B99" s="180"/>
      <c r="C99" s="89"/>
      <c r="D99" s="89"/>
      <c r="E99" s="174"/>
      <c r="F99" s="175"/>
    </row>
    <row r="100" spans="1:6" s="168" customFormat="1" ht="12.75">
      <c r="A100" s="89"/>
      <c r="B100" s="180"/>
      <c r="C100" s="89"/>
      <c r="D100" s="89"/>
      <c r="E100" s="174"/>
      <c r="F100" s="175"/>
    </row>
    <row r="101" spans="1:6" s="168" customFormat="1" ht="12.75">
      <c r="A101" s="89"/>
      <c r="B101" s="180"/>
      <c r="C101" s="89"/>
      <c r="D101" s="89"/>
      <c r="E101" s="174"/>
      <c r="F101" s="175"/>
    </row>
    <row r="102" spans="1:6" s="168" customFormat="1" ht="12.75">
      <c r="A102" s="89"/>
      <c r="B102" s="180"/>
      <c r="C102" s="89"/>
      <c r="D102" s="89"/>
      <c r="E102" s="174"/>
      <c r="F102" s="175"/>
    </row>
    <row r="103" spans="1:6" s="168" customFormat="1" ht="12.75">
      <c r="A103" s="89"/>
      <c r="B103" s="180"/>
      <c r="C103" s="89"/>
      <c r="D103" s="89"/>
      <c r="E103" s="174"/>
      <c r="F103" s="175"/>
    </row>
    <row r="104" spans="1:6" s="168" customFormat="1" ht="12.75">
      <c r="A104" s="89"/>
      <c r="B104" s="180"/>
      <c r="C104" s="89"/>
      <c r="D104" s="89"/>
      <c r="E104" s="174"/>
      <c r="F104" s="175"/>
    </row>
    <row r="105" spans="1:6" s="168" customFormat="1" ht="12.75">
      <c r="A105" s="89"/>
      <c r="B105" s="180"/>
      <c r="C105" s="89"/>
      <c r="D105" s="89"/>
      <c r="E105" s="174"/>
      <c r="F105" s="175"/>
    </row>
    <row r="106" spans="1:6" s="168" customFormat="1" ht="12.75">
      <c r="A106" s="89"/>
      <c r="B106" s="180"/>
      <c r="C106" s="89"/>
      <c r="D106" s="89"/>
      <c r="E106" s="174"/>
      <c r="F106" s="175"/>
    </row>
    <row r="107" spans="1:6" s="168" customFormat="1" ht="12.75">
      <c r="A107" s="89"/>
      <c r="B107" s="180"/>
      <c r="C107" s="89"/>
      <c r="D107" s="89"/>
      <c r="E107" s="174"/>
      <c r="F107" s="175"/>
    </row>
    <row r="108" spans="1:6" s="168" customFormat="1" ht="12.75">
      <c r="A108" s="89"/>
      <c r="B108" s="180"/>
      <c r="C108" s="89"/>
      <c r="D108" s="89"/>
      <c r="E108" s="174"/>
      <c r="F108" s="175"/>
    </row>
    <row r="109" spans="1:6" s="168" customFormat="1" ht="12.75">
      <c r="A109" s="89"/>
      <c r="B109" s="180"/>
      <c r="C109" s="89"/>
      <c r="D109" s="89"/>
      <c r="E109" s="174"/>
      <c r="F109" s="175"/>
    </row>
    <row r="110" spans="1:6" s="168" customFormat="1" ht="12.75">
      <c r="A110" s="89"/>
      <c r="B110" s="180"/>
      <c r="C110" s="89"/>
      <c r="D110" s="89"/>
      <c r="E110" s="174"/>
      <c r="F110" s="175"/>
    </row>
    <row r="111" spans="1:6" s="168" customFormat="1" ht="12.75">
      <c r="A111" s="89"/>
      <c r="B111" s="180"/>
      <c r="C111" s="89"/>
      <c r="D111" s="89"/>
      <c r="E111" s="174"/>
      <c r="F111" s="175"/>
    </row>
    <row r="112" spans="1:6" s="168" customFormat="1" ht="12.75">
      <c r="A112" s="89"/>
      <c r="B112" s="180"/>
      <c r="C112" s="89"/>
      <c r="D112" s="89"/>
      <c r="E112" s="174"/>
      <c r="F112" s="175"/>
    </row>
    <row r="113" spans="1:6" s="168" customFormat="1" ht="12.75">
      <c r="A113" s="89"/>
      <c r="B113" s="180"/>
      <c r="C113" s="89"/>
      <c r="D113" s="89"/>
      <c r="E113" s="174"/>
      <c r="F113" s="175"/>
    </row>
    <row r="114" spans="1:6" s="168" customFormat="1" ht="12.75">
      <c r="A114" s="89"/>
      <c r="B114" s="180"/>
      <c r="C114" s="89"/>
      <c r="D114" s="89"/>
      <c r="E114" s="174"/>
      <c r="F114" s="175"/>
    </row>
    <row r="115" spans="1:6" s="168" customFormat="1" ht="12.75">
      <c r="A115" s="89"/>
      <c r="B115" s="180"/>
      <c r="C115" s="89"/>
      <c r="D115" s="89"/>
      <c r="E115" s="174"/>
      <c r="F115" s="175"/>
    </row>
    <row r="116" spans="1:6" s="168" customFormat="1" ht="12.75">
      <c r="A116" s="89"/>
      <c r="B116" s="180"/>
      <c r="C116" s="89"/>
      <c r="D116" s="89"/>
      <c r="E116" s="174"/>
      <c r="F116" s="175"/>
    </row>
    <row r="117" spans="1:6" s="168" customFormat="1" ht="12.75">
      <c r="A117" s="89"/>
      <c r="B117" s="180"/>
      <c r="C117" s="89"/>
      <c r="D117" s="89"/>
      <c r="E117" s="174"/>
      <c r="F117" s="175"/>
    </row>
    <row r="118" spans="1:6" s="168" customFormat="1" ht="12.75">
      <c r="A118" s="89"/>
      <c r="B118" s="180"/>
      <c r="C118" s="89"/>
      <c r="D118" s="89"/>
      <c r="E118" s="174"/>
      <c r="F118" s="175"/>
    </row>
    <row r="119" spans="1:6" ht="12.75">
      <c r="A119" s="89"/>
      <c r="B119" s="132"/>
      <c r="C119" s="15"/>
      <c r="D119" s="15"/>
      <c r="E119" s="138"/>
      <c r="F119" s="139"/>
    </row>
    <row r="120" spans="1:6" ht="12.75">
      <c r="A120" s="15"/>
      <c r="B120" s="140"/>
      <c r="C120" s="36"/>
      <c r="D120" s="36"/>
      <c r="E120" s="54"/>
      <c r="F120" s="141"/>
    </row>
    <row r="121" spans="1:6" ht="12.75">
      <c r="A121" s="15"/>
      <c r="B121" s="142" t="s">
        <v>663</v>
      </c>
      <c r="C121" s="53"/>
      <c r="D121" s="53"/>
      <c r="E121" s="143" t="s">
        <v>23</v>
      </c>
      <c r="F121" s="144">
        <f>SUM(F85:F120)</f>
        <v>1550000</v>
      </c>
    </row>
    <row r="122" spans="1:6" ht="13.5" thickBot="1">
      <c r="A122" s="15"/>
      <c r="B122" s="125"/>
      <c r="C122" s="53"/>
      <c r="D122" s="53"/>
      <c r="E122" s="145"/>
      <c r="F122" s="146"/>
    </row>
    <row r="123" spans="1:6" ht="12.75">
      <c r="A123" s="89"/>
      <c r="B123" s="183"/>
      <c r="C123" s="53"/>
      <c r="D123" s="53"/>
      <c r="E123" s="87"/>
      <c r="F123" s="139"/>
    </row>
    <row r="124" spans="1:6" ht="12.75">
      <c r="A124" s="147"/>
      <c r="B124" s="148"/>
      <c r="C124" s="149"/>
      <c r="D124" s="149"/>
      <c r="E124" s="150"/>
      <c r="F124" s="151"/>
    </row>
  </sheetData>
  <sheetProtection/>
  <mergeCells count="10">
    <mergeCell ref="A1:B1"/>
    <mergeCell ref="E2:F2"/>
    <mergeCell ref="A3:F3"/>
    <mergeCell ref="A4:A5"/>
    <mergeCell ref="B4:B5"/>
    <mergeCell ref="C4:C5"/>
    <mergeCell ref="D4:D5"/>
    <mergeCell ref="E4:E5"/>
    <mergeCell ref="F4:F5"/>
    <mergeCell ref="A2:B2"/>
  </mergeCells>
  <printOptions/>
  <pageMargins left="0.354330708661417" right="0.078740157480315" top="0.078740157480315" bottom="0.078740157480315" header="0" footer="0.011811024"/>
  <pageSetup horizontalDpi="600" verticalDpi="600" orientation="portrait" r:id="rId1"/>
  <headerFooter alignWithMargins="0">
    <oddHeader>&amp;R&amp;9&amp;F</oddHeader>
    <oddFooter>&amp;L&amp;"Bradley Hand ITC,Regular"Sunya Development&amp;C&amp;9&amp;P of &amp;N&amp;RJanuary 2012</oddFooter>
  </headerFooter>
</worksheet>
</file>

<file path=xl/worksheets/sheet8.xml><?xml version="1.0" encoding="utf-8"?>
<worksheet xmlns="http://schemas.openxmlformats.org/spreadsheetml/2006/main" xmlns:r="http://schemas.openxmlformats.org/officeDocument/2006/relationships">
  <dimension ref="A1:DO44"/>
  <sheetViews>
    <sheetView view="pageBreakPreview" zoomScaleSheetLayoutView="100" workbookViewId="0" topLeftCell="A14">
      <selection activeCell="F22" sqref="F7:F22"/>
    </sheetView>
  </sheetViews>
  <sheetFormatPr defaultColWidth="9.140625" defaultRowHeight="12.75"/>
  <cols>
    <col min="1" max="1" width="7.7109375" style="58" customWidth="1"/>
    <col min="2" max="2" width="49.7109375" style="43" customWidth="1"/>
    <col min="3" max="3" width="7.7109375" style="43" customWidth="1"/>
    <col min="4" max="4" width="8.421875" style="43" customWidth="1"/>
    <col min="5" max="5" width="14.00390625" style="43" customWidth="1"/>
    <col min="6" max="7" width="15.140625" style="43" customWidth="1"/>
    <col min="8" max="8" width="21.7109375" style="43" customWidth="1"/>
    <col min="9" max="9" width="15.140625" style="184" customWidth="1"/>
    <col min="10" max="118" width="15.140625" style="43" customWidth="1"/>
    <col min="119" max="16384" width="9.140625" style="43" customWidth="1"/>
  </cols>
  <sheetData>
    <row r="1" spans="1:2" ht="16.5" customHeight="1" thickBot="1">
      <c r="A1" s="584" t="s">
        <v>762</v>
      </c>
      <c r="B1" s="584"/>
    </row>
    <row r="2" spans="1:118" ht="30" customHeight="1" thickBot="1">
      <c r="A2" s="592" t="s">
        <v>801</v>
      </c>
      <c r="B2" s="592"/>
      <c r="C2" s="45"/>
      <c r="D2" s="45"/>
      <c r="E2" s="585" t="s">
        <v>36</v>
      </c>
      <c r="F2" s="586"/>
      <c r="G2" s="59"/>
      <c r="H2" s="59"/>
      <c r="I2" s="185"/>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row>
    <row r="3" spans="1:118" ht="5.25" customHeight="1">
      <c r="A3" s="587"/>
      <c r="B3" s="587"/>
      <c r="C3" s="587"/>
      <c r="D3" s="587"/>
      <c r="E3" s="587"/>
      <c r="F3" s="587"/>
      <c r="G3" s="60"/>
      <c r="H3" s="60"/>
      <c r="I3" s="143"/>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row>
    <row r="4" spans="1:118" s="46" customFormat="1" ht="12.75">
      <c r="A4" s="61"/>
      <c r="B4" s="62"/>
      <c r="C4" s="588" t="s">
        <v>0</v>
      </c>
      <c r="D4" s="588" t="s">
        <v>1</v>
      </c>
      <c r="E4" s="588" t="s">
        <v>2</v>
      </c>
      <c r="F4" s="590" t="s">
        <v>23</v>
      </c>
      <c r="G4" s="63"/>
      <c r="H4" s="63" t="s">
        <v>96</v>
      </c>
      <c r="I4" s="186"/>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row>
    <row r="5" spans="1:118" s="46" customFormat="1" ht="6" customHeight="1">
      <c r="A5" s="49"/>
      <c r="B5" s="16"/>
      <c r="C5" s="589"/>
      <c r="D5" s="589"/>
      <c r="E5" s="589"/>
      <c r="F5" s="591"/>
      <c r="G5" s="63"/>
      <c r="H5" s="63"/>
      <c r="I5" s="186"/>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row>
    <row r="6" spans="1:118" ht="12.75">
      <c r="A6" s="72"/>
      <c r="B6" s="187" t="s">
        <v>37</v>
      </c>
      <c r="C6" s="15"/>
      <c r="D6" s="15"/>
      <c r="E6" s="73"/>
      <c r="F6" s="50"/>
      <c r="G6" s="52"/>
      <c r="H6" s="52" t="s">
        <v>95</v>
      </c>
      <c r="I6" s="188">
        <v>19000000</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row>
    <row r="7" spans="1:118" ht="12.75">
      <c r="A7" s="72"/>
      <c r="B7" s="23"/>
      <c r="C7" s="15"/>
      <c r="D7" s="15"/>
      <c r="E7" s="73"/>
      <c r="F7" s="50"/>
      <c r="G7" s="52"/>
      <c r="H7" s="52" t="s">
        <v>103</v>
      </c>
      <c r="I7" s="188">
        <v>5000000</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row>
    <row r="8" spans="1:118" ht="12.75">
      <c r="A8" s="189"/>
      <c r="B8" s="190"/>
      <c r="C8" s="15"/>
      <c r="D8" s="73"/>
      <c r="E8" s="191"/>
      <c r="F8" s="192"/>
      <c r="G8" s="52"/>
      <c r="H8" s="52" t="s">
        <v>93</v>
      </c>
      <c r="I8" s="188" t="s">
        <v>34</v>
      </c>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row>
    <row r="9" spans="1:119" s="199" customFormat="1" ht="12.75">
      <c r="A9" s="193"/>
      <c r="B9" s="194" t="s">
        <v>91</v>
      </c>
      <c r="C9" s="193"/>
      <c r="D9" s="193"/>
      <c r="E9" s="195"/>
      <c r="F9" s="196"/>
      <c r="G9" s="197"/>
      <c r="H9" s="197" t="s">
        <v>94</v>
      </c>
      <c r="I9" s="197">
        <v>15000000</v>
      </c>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8"/>
    </row>
    <row r="10" spans="1:118" s="77" customFormat="1" ht="38.25">
      <c r="A10" s="193" t="s">
        <v>4</v>
      </c>
      <c r="B10" s="190" t="s">
        <v>793</v>
      </c>
      <c r="C10" s="193" t="s">
        <v>24</v>
      </c>
      <c r="D10" s="193"/>
      <c r="E10" s="195"/>
      <c r="F10" s="196"/>
      <c r="G10" s="86"/>
      <c r="H10" s="86" t="s">
        <v>92</v>
      </c>
      <c r="I10" s="200">
        <v>19926000</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row>
    <row r="11" spans="1:118" ht="9" customHeight="1">
      <c r="A11" s="193"/>
      <c r="B11" s="201"/>
      <c r="C11" s="193"/>
      <c r="D11" s="193"/>
      <c r="E11" s="195"/>
      <c r="F11" s="196"/>
      <c r="G11" s="52"/>
      <c r="H11" s="52"/>
      <c r="I11" s="188"/>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row>
    <row r="12" spans="1:118" s="77" customFormat="1" ht="12.75">
      <c r="A12" s="193" t="s">
        <v>6</v>
      </c>
      <c r="B12" s="194" t="s">
        <v>38</v>
      </c>
      <c r="C12" s="193"/>
      <c r="D12" s="193"/>
      <c r="E12" s="195"/>
      <c r="F12" s="196"/>
      <c r="G12" s="86"/>
      <c r="H12" s="86"/>
      <c r="I12" s="200"/>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row>
    <row r="13" spans="1:118" ht="38.25">
      <c r="A13" s="193"/>
      <c r="B13" s="202" t="s">
        <v>794</v>
      </c>
      <c r="C13" s="193" t="s">
        <v>24</v>
      </c>
      <c r="D13" s="193">
        <v>0</v>
      </c>
      <c r="E13" s="195"/>
      <c r="F13" s="196"/>
      <c r="G13" s="52"/>
      <c r="H13" s="52" t="s">
        <v>97</v>
      </c>
      <c r="I13" s="200">
        <v>0</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row>
    <row r="14" spans="1:118" ht="12.75">
      <c r="A14" s="193"/>
      <c r="B14" s="202"/>
      <c r="C14" s="193"/>
      <c r="D14" s="193"/>
      <c r="E14" s="195"/>
      <c r="F14" s="196"/>
      <c r="G14" s="52"/>
      <c r="H14" s="52"/>
      <c r="I14" s="200"/>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row>
    <row r="15" spans="1:118" s="77" customFormat="1" ht="12.75">
      <c r="A15" s="193" t="s">
        <v>7</v>
      </c>
      <c r="B15" s="194" t="s">
        <v>495</v>
      </c>
      <c r="C15" s="193"/>
      <c r="D15" s="193"/>
      <c r="E15" s="195"/>
      <c r="F15" s="196"/>
      <c r="G15" s="86"/>
      <c r="H15" s="86"/>
      <c r="I15" s="200"/>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row>
    <row r="16" spans="1:6" s="204" customFormat="1" ht="37.5" customHeight="1">
      <c r="A16" s="122"/>
      <c r="B16" s="203" t="s">
        <v>795</v>
      </c>
      <c r="C16" s="193"/>
      <c r="D16" s="193"/>
      <c r="E16" s="195"/>
      <c r="F16" s="196"/>
    </row>
    <row r="17" spans="1:6" s="204" customFormat="1" ht="13.5">
      <c r="A17" s="122"/>
      <c r="B17" s="203"/>
      <c r="C17" s="193"/>
      <c r="D17" s="193"/>
      <c r="E17" s="195"/>
      <c r="F17" s="196"/>
    </row>
    <row r="18" spans="1:118" s="77" customFormat="1" ht="12.75">
      <c r="A18" s="193" t="s">
        <v>9</v>
      </c>
      <c r="B18" s="194" t="s">
        <v>496</v>
      </c>
      <c r="C18" s="193"/>
      <c r="D18" s="193"/>
      <c r="E18" s="195"/>
      <c r="F18" s="196"/>
      <c r="G18" s="86"/>
      <c r="H18" s="86"/>
      <c r="I18" s="200"/>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row>
    <row r="19" spans="1:6" s="204" customFormat="1" ht="39">
      <c r="A19" s="122"/>
      <c r="B19" s="203" t="s">
        <v>796</v>
      </c>
      <c r="C19" s="193"/>
      <c r="D19" s="193"/>
      <c r="E19" s="195"/>
      <c r="F19" s="196"/>
    </row>
    <row r="20" spans="1:118" ht="12.75">
      <c r="A20" s="193"/>
      <c r="B20" s="202"/>
      <c r="C20" s="193"/>
      <c r="D20" s="193"/>
      <c r="E20" s="195"/>
      <c r="F20" s="196"/>
      <c r="G20" s="52"/>
      <c r="H20" s="52"/>
      <c r="I20" s="200"/>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row>
    <row r="21" spans="1:118" s="77" customFormat="1" ht="12.75">
      <c r="A21" s="193" t="s">
        <v>129</v>
      </c>
      <c r="B21" s="194" t="s">
        <v>665</v>
      </c>
      <c r="C21" s="193"/>
      <c r="D21" s="193"/>
      <c r="E21" s="195"/>
      <c r="F21" s="196"/>
      <c r="G21" s="86"/>
      <c r="H21" s="86"/>
      <c r="I21" s="200"/>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row>
    <row r="22" spans="1:118" ht="63.75">
      <c r="A22" s="193"/>
      <c r="B22" s="202" t="s">
        <v>797</v>
      </c>
      <c r="C22" s="193" t="s">
        <v>24</v>
      </c>
      <c r="D22" s="193"/>
      <c r="E22" s="195"/>
      <c r="F22" s="196"/>
      <c r="G22" s="52"/>
      <c r="H22" s="52" t="s">
        <v>97</v>
      </c>
      <c r="I22" s="200">
        <v>0</v>
      </c>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row>
    <row r="23" spans="1:118" ht="12.75">
      <c r="A23" s="193"/>
      <c r="B23" s="202"/>
      <c r="C23" s="193"/>
      <c r="D23" s="193"/>
      <c r="E23" s="195"/>
      <c r="F23" s="196"/>
      <c r="G23" s="52"/>
      <c r="H23" s="52"/>
      <c r="I23" s="200"/>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row>
    <row r="24" spans="1:9" s="205" customFormat="1" ht="6.75" customHeight="1">
      <c r="A24" s="193"/>
      <c r="B24" s="201"/>
      <c r="C24" s="193"/>
      <c r="D24" s="193"/>
      <c r="E24" s="195"/>
      <c r="F24" s="196"/>
      <c r="I24" s="206"/>
    </row>
    <row r="25" spans="1:118" ht="12.75">
      <c r="A25" s="207"/>
      <c r="B25" s="23" t="s">
        <v>663</v>
      </c>
      <c r="C25" s="208"/>
      <c r="D25" s="208"/>
      <c r="E25" s="209"/>
      <c r="F25" s="210"/>
      <c r="G25" s="52"/>
      <c r="H25" s="52"/>
      <c r="I25" s="188"/>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row>
    <row r="26" spans="1:118" ht="12.75">
      <c r="A26" s="72"/>
      <c r="B26" s="19"/>
      <c r="C26" s="15"/>
      <c r="D26" s="15"/>
      <c r="E26" s="91" t="s">
        <v>23</v>
      </c>
      <c r="F26" s="92"/>
      <c r="G26" s="52"/>
      <c r="H26" s="52"/>
      <c r="I26" s="188"/>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row>
    <row r="27" spans="1:118" ht="13.5" thickBot="1">
      <c r="A27" s="72"/>
      <c r="B27" s="20"/>
      <c r="C27" s="15"/>
      <c r="D27" s="15"/>
      <c r="E27" s="73"/>
      <c r="F27" s="211"/>
      <c r="G27" s="52"/>
      <c r="H27" s="52"/>
      <c r="I27" s="188"/>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row>
    <row r="28" spans="1:118" ht="13.5" thickTop="1">
      <c r="A28" s="72"/>
      <c r="B28" s="50"/>
      <c r="C28" s="15"/>
      <c r="D28" s="15"/>
      <c r="E28" s="73"/>
      <c r="F28" s="50"/>
      <c r="G28" s="52"/>
      <c r="H28" s="52"/>
      <c r="I28" s="188"/>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row>
    <row r="29" spans="1:118" ht="12.75">
      <c r="A29" s="72"/>
      <c r="B29" s="50"/>
      <c r="C29" s="15"/>
      <c r="D29" s="15"/>
      <c r="E29" s="73"/>
      <c r="F29" s="50"/>
      <c r="G29" s="52"/>
      <c r="H29" s="52"/>
      <c r="I29" s="188"/>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row>
    <row r="30" spans="1:118" ht="12.75">
      <c r="A30" s="72"/>
      <c r="B30" s="50"/>
      <c r="C30" s="15"/>
      <c r="D30" s="15"/>
      <c r="E30" s="73"/>
      <c r="F30" s="50"/>
      <c r="G30" s="52"/>
      <c r="H30" s="52"/>
      <c r="I30" s="188"/>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row>
    <row r="31" spans="1:118" ht="12.75">
      <c r="A31" s="72"/>
      <c r="B31" s="50"/>
      <c r="C31" s="15"/>
      <c r="D31" s="15"/>
      <c r="E31" s="73"/>
      <c r="F31" s="50"/>
      <c r="G31" s="52"/>
      <c r="H31" s="52"/>
      <c r="I31" s="188"/>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row>
    <row r="32" spans="1:118" ht="12.75">
      <c r="A32" s="72"/>
      <c r="B32" s="50"/>
      <c r="C32" s="15"/>
      <c r="D32" s="15"/>
      <c r="E32" s="73"/>
      <c r="F32" s="50"/>
      <c r="G32" s="52"/>
      <c r="H32" s="52"/>
      <c r="I32" s="188"/>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row>
    <row r="33" spans="1:118" ht="12.75">
      <c r="A33" s="72"/>
      <c r="B33" s="50"/>
      <c r="C33" s="15"/>
      <c r="D33" s="15"/>
      <c r="E33" s="73"/>
      <c r="F33" s="50"/>
      <c r="G33" s="52"/>
      <c r="H33" s="52"/>
      <c r="I33" s="188"/>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row>
    <row r="34" spans="1:118" ht="12.75">
      <c r="A34" s="72"/>
      <c r="B34" s="50"/>
      <c r="C34" s="15"/>
      <c r="D34" s="15"/>
      <c r="E34" s="73"/>
      <c r="F34" s="50"/>
      <c r="G34" s="52"/>
      <c r="H34" s="52"/>
      <c r="I34" s="188"/>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row>
    <row r="35" spans="1:118" ht="12.75">
      <c r="A35" s="72"/>
      <c r="B35" s="50"/>
      <c r="C35" s="15"/>
      <c r="D35" s="15"/>
      <c r="E35" s="73"/>
      <c r="F35" s="50"/>
      <c r="G35" s="52"/>
      <c r="H35" s="52"/>
      <c r="I35" s="188"/>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row>
    <row r="36" spans="1:118" ht="12.75">
      <c r="A36" s="72"/>
      <c r="B36" s="50"/>
      <c r="C36" s="15"/>
      <c r="D36" s="15"/>
      <c r="E36" s="73"/>
      <c r="F36" s="50"/>
      <c r="G36" s="52"/>
      <c r="H36" s="52"/>
      <c r="I36" s="188"/>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row>
    <row r="37" spans="1:118" ht="12.75">
      <c r="A37" s="72"/>
      <c r="B37" s="50"/>
      <c r="C37" s="15"/>
      <c r="D37" s="15"/>
      <c r="E37" s="73"/>
      <c r="F37" s="50"/>
      <c r="G37" s="52"/>
      <c r="H37" s="52"/>
      <c r="I37" s="188"/>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row>
    <row r="38" spans="1:118" ht="12.75">
      <c r="A38" s="72"/>
      <c r="B38" s="50"/>
      <c r="C38" s="15"/>
      <c r="D38" s="15"/>
      <c r="E38" s="73"/>
      <c r="F38" s="50"/>
      <c r="G38" s="52"/>
      <c r="H38" s="52"/>
      <c r="I38" s="188"/>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row>
    <row r="39" spans="1:118" ht="12.75">
      <c r="A39" s="72"/>
      <c r="B39" s="50"/>
      <c r="C39" s="15"/>
      <c r="D39" s="15"/>
      <c r="E39" s="73"/>
      <c r="F39" s="50"/>
      <c r="G39" s="52"/>
      <c r="H39" s="52"/>
      <c r="I39" s="188"/>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row>
    <row r="40" spans="1:118" ht="12.75">
      <c r="A40" s="72"/>
      <c r="B40" s="50"/>
      <c r="C40" s="15"/>
      <c r="D40" s="15"/>
      <c r="E40" s="73"/>
      <c r="F40" s="50"/>
      <c r="G40" s="52"/>
      <c r="H40" s="52"/>
      <c r="I40" s="188"/>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row>
    <row r="41" spans="1:118" ht="12.75">
      <c r="A41" s="72"/>
      <c r="B41" s="50"/>
      <c r="C41" s="15"/>
      <c r="D41" s="15"/>
      <c r="E41" s="73"/>
      <c r="F41" s="50"/>
      <c r="G41" s="52"/>
      <c r="H41" s="52"/>
      <c r="I41" s="188"/>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row>
    <row r="42" spans="1:118" ht="12.75">
      <c r="A42" s="72"/>
      <c r="B42" s="50"/>
      <c r="C42" s="15"/>
      <c r="D42" s="15"/>
      <c r="E42" s="73"/>
      <c r="F42" s="50"/>
      <c r="G42" s="52"/>
      <c r="H42" s="52"/>
      <c r="I42" s="188"/>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row>
    <row r="43" spans="1:118" ht="12.75">
      <c r="A43" s="72"/>
      <c r="B43" s="50"/>
      <c r="C43" s="15"/>
      <c r="D43" s="15"/>
      <c r="E43" s="73"/>
      <c r="F43" s="50"/>
      <c r="G43" s="52"/>
      <c r="H43" s="52"/>
      <c r="I43" s="188"/>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row>
    <row r="44" spans="1:6" ht="12.75">
      <c r="A44" s="94"/>
      <c r="B44" s="96"/>
      <c r="C44" s="30"/>
      <c r="D44" s="30"/>
      <c r="E44" s="95"/>
      <c r="F44" s="96"/>
    </row>
  </sheetData>
  <sheetProtection/>
  <mergeCells count="8">
    <mergeCell ref="A1:B1"/>
    <mergeCell ref="E2:F2"/>
    <mergeCell ref="A3:F3"/>
    <mergeCell ref="C4:C5"/>
    <mergeCell ref="D4:D5"/>
    <mergeCell ref="E4:E5"/>
    <mergeCell ref="F4:F5"/>
    <mergeCell ref="A2:B2"/>
  </mergeCells>
  <printOptions/>
  <pageMargins left="0.354330708661417" right="0.078740157480315" top="0.078740157480315" bottom="0.078740157480315" header="0" footer="0.25"/>
  <pageSetup horizontalDpi="600" verticalDpi="600" orientation="portrait" r:id="rId1"/>
  <headerFooter alignWithMargins="0">
    <oddHeader>&amp;R&amp;8&amp;F</oddHeader>
    <oddFooter>&amp;L&amp;"Bradley Hand ITC,Italic"&amp;9Sunya Devlopment &amp;CPage &amp;P of &amp;N&amp;R&amp;8January 2012</oddFooter>
  </headerFooter>
</worksheet>
</file>

<file path=xl/worksheets/sheet9.xml><?xml version="1.0" encoding="utf-8"?>
<worksheet xmlns="http://schemas.openxmlformats.org/spreadsheetml/2006/main" xmlns:r="http://schemas.openxmlformats.org/officeDocument/2006/relationships">
  <dimension ref="A1:DN174"/>
  <sheetViews>
    <sheetView view="pageBreakPreview" zoomScaleSheetLayoutView="100" workbookViewId="0" topLeftCell="A1">
      <selection activeCell="E9" sqref="E9"/>
    </sheetView>
  </sheetViews>
  <sheetFormatPr defaultColWidth="9.140625" defaultRowHeight="12.75"/>
  <cols>
    <col min="1" max="1" width="7.7109375" style="58" customWidth="1"/>
    <col min="2" max="2" width="49.7109375" style="43" customWidth="1"/>
    <col min="3" max="3" width="7.7109375" style="43" customWidth="1"/>
    <col min="4" max="4" width="8.421875" style="58" customWidth="1"/>
    <col min="5" max="5" width="10.57421875" style="212" customWidth="1"/>
    <col min="6" max="6" width="16.7109375" style="43" customWidth="1"/>
    <col min="7" max="16384" width="9.140625" style="43" customWidth="1"/>
  </cols>
  <sheetData>
    <row r="1" spans="1:3" ht="16.5" customHeight="1" thickBot="1">
      <c r="A1" s="584" t="s">
        <v>762</v>
      </c>
      <c r="B1" s="584"/>
      <c r="C1" s="58"/>
    </row>
    <row r="2" spans="1:118" ht="30" customHeight="1" thickBot="1">
      <c r="A2" s="592" t="s">
        <v>801</v>
      </c>
      <c r="B2" s="592"/>
      <c r="C2" s="57"/>
      <c r="D2" s="57"/>
      <c r="E2" s="601" t="s">
        <v>666</v>
      </c>
      <c r="F2" s="602"/>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row>
    <row r="3" spans="1:118" ht="5.25" customHeight="1">
      <c r="A3" s="587"/>
      <c r="B3" s="587"/>
      <c r="C3" s="587"/>
      <c r="D3" s="587"/>
      <c r="E3" s="587"/>
      <c r="F3" s="587"/>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row>
    <row r="4" spans="1:118" s="46" customFormat="1" ht="12.75">
      <c r="A4" s="61"/>
      <c r="B4" s="62"/>
      <c r="C4" s="588" t="s">
        <v>0</v>
      </c>
      <c r="D4" s="588" t="s">
        <v>1</v>
      </c>
      <c r="E4" s="603" t="s">
        <v>2</v>
      </c>
      <c r="F4" s="590" t="s">
        <v>23</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row>
    <row r="5" spans="1:118" s="46" customFormat="1" ht="6" customHeight="1">
      <c r="A5" s="49"/>
      <c r="B5" s="16"/>
      <c r="C5" s="589"/>
      <c r="D5" s="589"/>
      <c r="E5" s="604"/>
      <c r="F5" s="591"/>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row>
    <row r="6" spans="1:118" s="46" customFormat="1" ht="12.75">
      <c r="A6" s="49"/>
      <c r="B6" s="64" t="s">
        <v>500</v>
      </c>
      <c r="C6" s="65"/>
      <c r="D6" s="65"/>
      <c r="E6" s="213"/>
      <c r="F6" s="65"/>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row>
    <row r="7" spans="1:6" ht="18.75" customHeight="1">
      <c r="A7" s="15"/>
      <c r="B7" s="214" t="s">
        <v>37</v>
      </c>
      <c r="C7" s="20"/>
      <c r="D7" s="15"/>
      <c r="E7" s="98"/>
      <c r="F7" s="51"/>
    </row>
    <row r="8" spans="1:6" ht="12.75">
      <c r="A8" s="15"/>
      <c r="B8" s="215" t="s">
        <v>751</v>
      </c>
      <c r="C8" s="20"/>
      <c r="D8" s="15"/>
      <c r="E8" s="98"/>
      <c r="F8" s="51"/>
    </row>
    <row r="9" spans="1:6" ht="58.5" customHeight="1">
      <c r="A9" s="15"/>
      <c r="B9" s="214" t="s">
        <v>750</v>
      </c>
      <c r="C9" s="20"/>
      <c r="D9" s="15"/>
      <c r="E9" s="98"/>
      <c r="F9" s="51"/>
    </row>
    <row r="10" spans="1:6" ht="12.75">
      <c r="A10" s="216"/>
      <c r="B10" s="217" t="s">
        <v>667</v>
      </c>
      <c r="C10" s="20"/>
      <c r="D10" s="15"/>
      <c r="E10" s="98"/>
      <c r="F10" s="51"/>
    </row>
    <row r="11" spans="1:6" ht="92.25" customHeight="1">
      <c r="A11" s="218"/>
      <c r="B11" s="219" t="s">
        <v>748</v>
      </c>
      <c r="C11" s="20"/>
      <c r="D11" s="15"/>
      <c r="E11" s="98"/>
      <c r="F11" s="51"/>
    </row>
    <row r="12" spans="1:6" ht="12.75">
      <c r="A12" s="218"/>
      <c r="B12" s="219"/>
      <c r="C12" s="20"/>
      <c r="D12" s="15"/>
      <c r="E12" s="98"/>
      <c r="F12" s="51"/>
    </row>
    <row r="13" spans="1:6" ht="74.25" customHeight="1">
      <c r="A13" s="218"/>
      <c r="B13" s="219" t="s">
        <v>668</v>
      </c>
      <c r="C13" s="20"/>
      <c r="D13" s="15"/>
      <c r="E13" s="98"/>
      <c r="F13" s="51"/>
    </row>
    <row r="14" spans="1:6" ht="12.75">
      <c r="A14" s="216"/>
      <c r="B14" s="220"/>
      <c r="C14" s="20"/>
      <c r="D14" s="15"/>
      <c r="E14" s="98"/>
      <c r="F14" s="51"/>
    </row>
    <row r="15" spans="1:6" ht="29.25" customHeight="1">
      <c r="A15" s="216" t="s">
        <v>4</v>
      </c>
      <c r="B15" s="214" t="s">
        <v>669</v>
      </c>
      <c r="C15" s="15" t="s">
        <v>670</v>
      </c>
      <c r="D15" s="15">
        <v>10</v>
      </c>
      <c r="E15" s="98">
        <v>9000</v>
      </c>
      <c r="F15" s="51">
        <f>(D15*E15)</f>
        <v>90000</v>
      </c>
    </row>
    <row r="16" spans="1:6" ht="12.75">
      <c r="A16" s="216"/>
      <c r="B16" s="220"/>
      <c r="C16" s="15"/>
      <c r="D16" s="15"/>
      <c r="E16" s="98"/>
      <c r="F16" s="51"/>
    </row>
    <row r="17" spans="1:6" ht="18" customHeight="1">
      <c r="A17" s="216" t="s">
        <v>6</v>
      </c>
      <c r="B17" s="214" t="s">
        <v>671</v>
      </c>
      <c r="C17" s="15" t="s">
        <v>670</v>
      </c>
      <c r="D17" s="15">
        <v>10</v>
      </c>
      <c r="E17" s="98">
        <v>5000</v>
      </c>
      <c r="F17" s="51">
        <f>(D17*E17)</f>
        <v>50000</v>
      </c>
    </row>
    <row r="18" spans="1:6" ht="12.75">
      <c r="A18" s="216"/>
      <c r="B18" s="220"/>
      <c r="C18" s="15"/>
      <c r="D18" s="15"/>
      <c r="E18" s="98"/>
      <c r="F18" s="51"/>
    </row>
    <row r="19" spans="1:6" ht="12.75">
      <c r="A19" s="216" t="s">
        <v>7</v>
      </c>
      <c r="B19" s="220" t="s">
        <v>749</v>
      </c>
      <c r="C19" s="15" t="s">
        <v>670</v>
      </c>
      <c r="D19" s="15">
        <v>10</v>
      </c>
      <c r="E19" s="98">
        <v>28500</v>
      </c>
      <c r="F19" s="51">
        <f>(D19*E19)</f>
        <v>285000</v>
      </c>
    </row>
    <row r="20" spans="1:6" ht="12.75">
      <c r="A20" s="216"/>
      <c r="B20" s="220"/>
      <c r="C20" s="15"/>
      <c r="D20" s="15"/>
      <c r="E20" s="98"/>
      <c r="F20" s="51"/>
    </row>
    <row r="21" spans="1:6" ht="12.75">
      <c r="A21" s="216" t="s">
        <v>9</v>
      </c>
      <c r="B21" s="220" t="s">
        <v>672</v>
      </c>
      <c r="C21" s="15" t="s">
        <v>670</v>
      </c>
      <c r="D21" s="15">
        <v>10</v>
      </c>
      <c r="E21" s="98">
        <v>21000</v>
      </c>
      <c r="F21" s="51">
        <f>(D21*E21)</f>
        <v>210000</v>
      </c>
    </row>
    <row r="22" spans="1:6" ht="12.75">
      <c r="A22" s="216"/>
      <c r="B22" s="220"/>
      <c r="C22" s="15"/>
      <c r="D22" s="15"/>
      <c r="E22" s="98"/>
      <c r="F22" s="51"/>
    </row>
    <row r="23" spans="1:6" ht="29.25" customHeight="1">
      <c r="A23" s="216" t="s">
        <v>11</v>
      </c>
      <c r="B23" s="214" t="s">
        <v>673</v>
      </c>
      <c r="C23" s="15" t="s">
        <v>670</v>
      </c>
      <c r="D23" s="15">
        <v>10</v>
      </c>
      <c r="E23" s="98">
        <v>13000</v>
      </c>
      <c r="F23" s="51">
        <f>(D23*E23)</f>
        <v>130000</v>
      </c>
    </row>
    <row r="24" spans="1:6" ht="12.75">
      <c r="A24" s="216"/>
      <c r="B24" s="220"/>
      <c r="C24" s="15"/>
      <c r="D24" s="15"/>
      <c r="E24" s="98"/>
      <c r="F24" s="51"/>
    </row>
    <row r="25" spans="1:6" ht="12.75">
      <c r="A25" s="216" t="s">
        <v>13</v>
      </c>
      <c r="B25" s="220" t="s">
        <v>674</v>
      </c>
      <c r="C25" s="15" t="s">
        <v>670</v>
      </c>
      <c r="D25" s="15">
        <v>10</v>
      </c>
      <c r="E25" s="98">
        <v>5500</v>
      </c>
      <c r="F25" s="51">
        <f>(D25*E25)</f>
        <v>55000</v>
      </c>
    </row>
    <row r="26" spans="1:6" ht="12.75">
      <c r="A26" s="216"/>
      <c r="B26" s="220"/>
      <c r="C26" s="15"/>
      <c r="D26" s="15"/>
      <c r="E26" s="98"/>
      <c r="F26" s="51"/>
    </row>
    <row r="27" spans="1:6" ht="12.75">
      <c r="A27" s="216" t="s">
        <v>15</v>
      </c>
      <c r="B27" s="220" t="s">
        <v>675</v>
      </c>
      <c r="C27" s="15" t="s">
        <v>670</v>
      </c>
      <c r="D27" s="15">
        <v>10</v>
      </c>
      <c r="E27" s="98">
        <v>14000</v>
      </c>
      <c r="F27" s="51">
        <f>(D27*E27)</f>
        <v>140000</v>
      </c>
    </row>
    <row r="28" spans="1:6" ht="12.75">
      <c r="A28" s="216"/>
      <c r="B28" s="220"/>
      <c r="C28" s="15"/>
      <c r="D28" s="15"/>
      <c r="E28" s="98"/>
      <c r="F28" s="51"/>
    </row>
    <row r="29" spans="1:6" ht="12.75">
      <c r="A29" s="216" t="s">
        <v>16</v>
      </c>
      <c r="B29" s="220" t="s">
        <v>676</v>
      </c>
      <c r="C29" s="15" t="s">
        <v>670</v>
      </c>
      <c r="D29" s="15">
        <v>10</v>
      </c>
      <c r="E29" s="98">
        <v>4000</v>
      </c>
      <c r="F29" s="51">
        <f>(D29*E29)</f>
        <v>40000</v>
      </c>
    </row>
    <row r="30" spans="1:6" ht="12.75">
      <c r="A30" s="216"/>
      <c r="B30" s="220"/>
      <c r="C30" s="15"/>
      <c r="D30" s="15"/>
      <c r="E30" s="98"/>
      <c r="F30" s="51"/>
    </row>
    <row r="31" spans="1:6" ht="28.5" customHeight="1">
      <c r="A31" s="216" t="s">
        <v>17</v>
      </c>
      <c r="B31" s="214" t="s">
        <v>677</v>
      </c>
      <c r="C31" s="15" t="s">
        <v>670</v>
      </c>
      <c r="D31" s="15">
        <v>10</v>
      </c>
      <c r="E31" s="98">
        <v>30000</v>
      </c>
      <c r="F31" s="51">
        <f>(D31*E31)</f>
        <v>300000</v>
      </c>
    </row>
    <row r="32" spans="1:6" ht="12.75">
      <c r="A32" s="216"/>
      <c r="B32" s="220"/>
      <c r="C32" s="15"/>
      <c r="D32" s="15"/>
      <c r="E32" s="98"/>
      <c r="F32" s="51"/>
    </row>
    <row r="33" spans="1:6" ht="12.75">
      <c r="A33" s="216" t="s">
        <v>18</v>
      </c>
      <c r="B33" s="220" t="s">
        <v>678</v>
      </c>
      <c r="C33" s="15" t="s">
        <v>670</v>
      </c>
      <c r="D33" s="15">
        <v>10</v>
      </c>
      <c r="E33" s="98">
        <v>22000</v>
      </c>
      <c r="F33" s="51">
        <f>(D33*E33)</f>
        <v>220000</v>
      </c>
    </row>
    <row r="34" spans="1:6" ht="12.75">
      <c r="A34" s="216"/>
      <c r="B34" s="220"/>
      <c r="C34" s="15"/>
      <c r="D34" s="15"/>
      <c r="E34" s="98"/>
      <c r="F34" s="51"/>
    </row>
    <row r="35" spans="1:6" ht="12.75">
      <c r="A35" s="216" t="s">
        <v>20</v>
      </c>
      <c r="B35" s="220" t="s">
        <v>679</v>
      </c>
      <c r="C35" s="15" t="s">
        <v>670</v>
      </c>
      <c r="D35" s="15">
        <v>10</v>
      </c>
      <c r="E35" s="98">
        <v>22000</v>
      </c>
      <c r="F35" s="51">
        <f>(D35*E35)</f>
        <v>220000</v>
      </c>
    </row>
    <row r="36" spans="1:6" ht="12.75">
      <c r="A36" s="216"/>
      <c r="B36" s="220"/>
      <c r="C36" s="15"/>
      <c r="D36" s="15"/>
      <c r="E36" s="98"/>
      <c r="F36" s="51"/>
    </row>
    <row r="37" spans="1:6" ht="12.75">
      <c r="A37" s="216" t="s">
        <v>21</v>
      </c>
      <c r="B37" s="220" t="s">
        <v>680</v>
      </c>
      <c r="C37" s="15" t="s">
        <v>670</v>
      </c>
      <c r="D37" s="15">
        <v>10</v>
      </c>
      <c r="E37" s="98">
        <v>4000</v>
      </c>
      <c r="F37" s="51">
        <f>(D37*E37)</f>
        <v>40000</v>
      </c>
    </row>
    <row r="38" spans="1:6" ht="6.75" customHeight="1">
      <c r="A38" s="216"/>
      <c r="B38" s="220"/>
      <c r="C38" s="15"/>
      <c r="D38" s="15"/>
      <c r="E38" s="98"/>
      <c r="F38" s="51"/>
    </row>
    <row r="39" spans="1:6" s="4" customFormat="1" ht="9" customHeight="1">
      <c r="A39" s="2"/>
      <c r="B39" s="1"/>
      <c r="C39" s="2"/>
      <c r="D39" s="10"/>
      <c r="E39" s="88"/>
      <c r="F39" s="26"/>
    </row>
    <row r="40" spans="1:6" s="4" customFormat="1" ht="12" customHeight="1">
      <c r="A40" s="2"/>
      <c r="B40" s="1"/>
      <c r="C40" s="221"/>
      <c r="D40" s="10"/>
      <c r="E40" s="222" t="s">
        <v>55</v>
      </c>
      <c r="F40" s="223">
        <f>SUM(F10:F39)</f>
        <v>1780000</v>
      </c>
    </row>
    <row r="41" spans="1:6" s="4" customFormat="1" ht="12.75">
      <c r="A41" s="2"/>
      <c r="B41" s="1"/>
      <c r="C41" s="221"/>
      <c r="D41" s="10"/>
      <c r="E41" s="224"/>
      <c r="F41" s="225"/>
    </row>
    <row r="42" spans="1:6" s="4" customFormat="1" ht="12.75">
      <c r="A42" s="8"/>
      <c r="B42" s="9"/>
      <c r="C42" s="226"/>
      <c r="D42" s="227"/>
      <c r="E42" s="228"/>
      <c r="F42" s="229"/>
    </row>
    <row r="43" spans="1:6" s="4" customFormat="1" ht="36" customHeight="1">
      <c r="A43" s="2"/>
      <c r="B43" s="1"/>
      <c r="C43" s="221"/>
      <c r="D43" s="10"/>
      <c r="E43" s="222" t="s">
        <v>56</v>
      </c>
      <c r="F43" s="223">
        <f>F40</f>
        <v>1780000</v>
      </c>
    </row>
    <row r="44" spans="1:6" ht="12.75">
      <c r="A44" s="216"/>
      <c r="B44" s="220"/>
      <c r="C44" s="15"/>
      <c r="D44" s="15"/>
      <c r="E44" s="98"/>
      <c r="F44" s="51"/>
    </row>
    <row r="45" spans="1:6" ht="12.75">
      <c r="A45" s="216" t="s">
        <v>25</v>
      </c>
      <c r="B45" s="220" t="s">
        <v>681</v>
      </c>
      <c r="C45" s="15" t="s">
        <v>670</v>
      </c>
      <c r="D45" s="15">
        <v>10</v>
      </c>
      <c r="E45" s="98">
        <v>140000</v>
      </c>
      <c r="F45" s="51">
        <f>(D45*E45)</f>
        <v>1400000</v>
      </c>
    </row>
    <row r="46" spans="1:6" ht="12.75">
      <c r="A46" s="216"/>
      <c r="B46" s="220"/>
      <c r="C46" s="15"/>
      <c r="D46" s="15"/>
      <c r="E46" s="98"/>
      <c r="F46" s="51"/>
    </row>
    <row r="47" spans="1:6" ht="12.75">
      <c r="A47" s="216" t="s">
        <v>26</v>
      </c>
      <c r="B47" s="220" t="s">
        <v>682</v>
      </c>
      <c r="C47" s="15" t="s">
        <v>670</v>
      </c>
      <c r="D47" s="15">
        <v>10</v>
      </c>
      <c r="E47" s="98">
        <v>15000</v>
      </c>
      <c r="F47" s="51">
        <f>(D47*E47)</f>
        <v>150000</v>
      </c>
    </row>
    <row r="48" spans="1:6" ht="12.75">
      <c r="A48" s="216"/>
      <c r="B48" s="220"/>
      <c r="C48" s="15"/>
      <c r="D48" s="15"/>
      <c r="E48" s="98"/>
      <c r="F48" s="51"/>
    </row>
    <row r="49" spans="1:6" ht="12.75">
      <c r="A49" s="216" t="s">
        <v>27</v>
      </c>
      <c r="B49" s="220" t="s">
        <v>683</v>
      </c>
      <c r="C49" s="15" t="s">
        <v>670</v>
      </c>
      <c r="D49" s="15">
        <v>10</v>
      </c>
      <c r="E49" s="98">
        <v>3000</v>
      </c>
      <c r="F49" s="51">
        <f>(D49*E49)</f>
        <v>30000</v>
      </c>
    </row>
    <row r="50" spans="1:6" ht="12.75">
      <c r="A50" s="216"/>
      <c r="B50" s="220"/>
      <c r="C50" s="15"/>
      <c r="D50" s="15"/>
      <c r="E50" s="98"/>
      <c r="F50" s="51"/>
    </row>
    <row r="51" spans="1:6" ht="12.75">
      <c r="A51" s="216" t="s">
        <v>28</v>
      </c>
      <c r="B51" s="220" t="s">
        <v>684</v>
      </c>
      <c r="C51" s="15" t="s">
        <v>670</v>
      </c>
      <c r="D51" s="15">
        <v>10</v>
      </c>
      <c r="E51" s="98">
        <v>3000</v>
      </c>
      <c r="F51" s="51">
        <f>(D51*E51)</f>
        <v>30000</v>
      </c>
    </row>
    <row r="52" spans="1:6" ht="12.75">
      <c r="A52" s="216"/>
      <c r="B52" s="220"/>
      <c r="C52" s="15"/>
      <c r="D52" s="15"/>
      <c r="E52" s="98"/>
      <c r="F52" s="51"/>
    </row>
    <row r="53" spans="1:6" ht="12.75">
      <c r="A53" s="216"/>
      <c r="B53" s="217" t="s">
        <v>685</v>
      </c>
      <c r="C53" s="20"/>
      <c r="D53" s="15"/>
      <c r="E53" s="98"/>
      <c r="F53" s="51"/>
    </row>
    <row r="54" spans="1:6" ht="89.25">
      <c r="A54" s="218"/>
      <c r="B54" s="219" t="s">
        <v>686</v>
      </c>
      <c r="C54" s="20"/>
      <c r="D54" s="15"/>
      <c r="E54" s="98"/>
      <c r="F54" s="51"/>
    </row>
    <row r="55" spans="1:6" ht="12.75">
      <c r="A55" s="216" t="s">
        <v>29</v>
      </c>
      <c r="B55" s="220" t="s">
        <v>687</v>
      </c>
      <c r="C55" s="15" t="s">
        <v>670</v>
      </c>
      <c r="D55" s="15">
        <v>8</v>
      </c>
      <c r="E55" s="98">
        <v>360</v>
      </c>
      <c r="F55" s="51">
        <f>(D55*E55)</f>
        <v>2880</v>
      </c>
    </row>
    <row r="56" spans="1:6" ht="12.75">
      <c r="A56" s="216"/>
      <c r="B56" s="220"/>
      <c r="C56" s="15"/>
      <c r="D56" s="15"/>
      <c r="E56" s="98"/>
      <c r="F56" s="51"/>
    </row>
    <row r="57" spans="1:6" ht="12.75">
      <c r="A57" s="216" t="s">
        <v>59</v>
      </c>
      <c r="B57" s="220" t="s">
        <v>688</v>
      </c>
      <c r="C57" s="15" t="s">
        <v>670</v>
      </c>
      <c r="D57" s="15">
        <v>8</v>
      </c>
      <c r="E57" s="98">
        <v>800</v>
      </c>
      <c r="F57" s="51">
        <f>(D57*E57)</f>
        <v>6400</v>
      </c>
    </row>
    <row r="58" spans="1:6" ht="12.75">
      <c r="A58" s="216"/>
      <c r="B58" s="220"/>
      <c r="C58" s="15"/>
      <c r="D58" s="15"/>
      <c r="E58" s="98"/>
      <c r="F58" s="51"/>
    </row>
    <row r="59" spans="1:6" ht="12.75">
      <c r="A59" s="216" t="s">
        <v>60</v>
      </c>
      <c r="B59" s="220" t="s">
        <v>689</v>
      </c>
      <c r="C59" s="15" t="s">
        <v>670</v>
      </c>
      <c r="D59" s="15">
        <v>8</v>
      </c>
      <c r="E59" s="98">
        <v>800</v>
      </c>
      <c r="F59" s="51">
        <f>(D59*E59)</f>
        <v>6400</v>
      </c>
    </row>
    <row r="60" spans="1:6" ht="12.75">
      <c r="A60" s="216"/>
      <c r="B60" s="220"/>
      <c r="C60" s="15"/>
      <c r="D60" s="15"/>
      <c r="E60" s="98"/>
      <c r="F60" s="51"/>
    </row>
    <row r="61" spans="1:6" ht="12.75">
      <c r="A61" s="216" t="s">
        <v>61</v>
      </c>
      <c r="B61" s="220" t="s">
        <v>690</v>
      </c>
      <c r="C61" s="15" t="s">
        <v>670</v>
      </c>
      <c r="D61" s="15">
        <v>8</v>
      </c>
      <c r="E61" s="98">
        <v>1000</v>
      </c>
      <c r="F61" s="51">
        <f>(D61*E61)</f>
        <v>8000</v>
      </c>
    </row>
    <row r="62" spans="1:6" ht="12.75">
      <c r="A62" s="216"/>
      <c r="B62" s="220"/>
      <c r="C62" s="15"/>
      <c r="D62" s="15"/>
      <c r="E62" s="98"/>
      <c r="F62" s="51"/>
    </row>
    <row r="63" spans="1:6" ht="12.75">
      <c r="A63" s="216" t="s">
        <v>66</v>
      </c>
      <c r="B63" s="220" t="s">
        <v>691</v>
      </c>
      <c r="C63" s="15" t="s">
        <v>670</v>
      </c>
      <c r="D63" s="15">
        <v>8</v>
      </c>
      <c r="E63" s="98">
        <v>1000</v>
      </c>
      <c r="F63" s="51">
        <f>(D63*E63)</f>
        <v>8000</v>
      </c>
    </row>
    <row r="64" spans="1:6" ht="12.75">
      <c r="A64" s="216"/>
      <c r="B64" s="220"/>
      <c r="C64" s="15"/>
      <c r="D64" s="15"/>
      <c r="E64" s="98"/>
      <c r="F64" s="51"/>
    </row>
    <row r="65" spans="1:6" ht="12.75">
      <c r="A65" s="216" t="s">
        <v>67</v>
      </c>
      <c r="B65" s="220" t="s">
        <v>692</v>
      </c>
      <c r="C65" s="15" t="s">
        <v>670</v>
      </c>
      <c r="D65" s="15">
        <v>8</v>
      </c>
      <c r="E65" s="98">
        <v>1100</v>
      </c>
      <c r="F65" s="51">
        <f>(D65*E65)</f>
        <v>8800</v>
      </c>
    </row>
    <row r="66" spans="1:6" ht="12.75">
      <c r="A66" s="216"/>
      <c r="B66" s="220"/>
      <c r="C66" s="15"/>
      <c r="D66" s="15" t="s">
        <v>34</v>
      </c>
      <c r="E66" s="98"/>
      <c r="F66" s="51"/>
    </row>
    <row r="67" spans="1:6" ht="12.75">
      <c r="A67" s="216" t="s">
        <v>69</v>
      </c>
      <c r="B67" s="220" t="s">
        <v>693</v>
      </c>
      <c r="C67" s="15" t="s">
        <v>670</v>
      </c>
      <c r="D67" s="15">
        <v>8</v>
      </c>
      <c r="E67" s="98">
        <v>1200</v>
      </c>
      <c r="F67" s="51">
        <f>(D67*E67)</f>
        <v>9600</v>
      </c>
    </row>
    <row r="68" spans="1:6" ht="12.75">
      <c r="A68" s="216"/>
      <c r="B68" s="220"/>
      <c r="C68" s="15"/>
      <c r="D68" s="15"/>
      <c r="E68" s="98"/>
      <c r="F68" s="51"/>
    </row>
    <row r="69" spans="1:6" ht="29.25" customHeight="1">
      <c r="A69" s="216" t="s">
        <v>81</v>
      </c>
      <c r="B69" s="214" t="s">
        <v>694</v>
      </c>
      <c r="C69" s="15" t="s">
        <v>670</v>
      </c>
      <c r="D69" s="15">
        <v>8</v>
      </c>
      <c r="E69" s="98">
        <v>2000</v>
      </c>
      <c r="F69" s="51">
        <f>(D69*E69)</f>
        <v>16000</v>
      </c>
    </row>
    <row r="70" spans="1:6" ht="12.75">
      <c r="A70" s="216"/>
      <c r="B70" s="220"/>
      <c r="C70" s="15"/>
      <c r="D70" s="15"/>
      <c r="E70" s="98"/>
      <c r="F70" s="51"/>
    </row>
    <row r="71" spans="1:6" ht="12.75">
      <c r="A71" s="216" t="s">
        <v>70</v>
      </c>
      <c r="B71" s="220" t="s">
        <v>695</v>
      </c>
      <c r="C71" s="15" t="s">
        <v>670</v>
      </c>
      <c r="D71" s="15">
        <v>8</v>
      </c>
      <c r="E71" s="98">
        <v>3000</v>
      </c>
      <c r="F71" s="51">
        <f>(D71*E71)</f>
        <v>24000</v>
      </c>
    </row>
    <row r="72" spans="1:6" ht="12.75">
      <c r="A72" s="216"/>
      <c r="B72" s="220"/>
      <c r="C72" s="15"/>
      <c r="D72" s="15"/>
      <c r="E72" s="98"/>
      <c r="F72" s="51"/>
    </row>
    <row r="73" spans="1:6" ht="12.75">
      <c r="A73" s="216"/>
      <c r="B73" s="217" t="s">
        <v>696</v>
      </c>
      <c r="C73" s="20"/>
      <c r="D73" s="15"/>
      <c r="E73" s="98"/>
      <c r="F73" s="51"/>
    </row>
    <row r="74" spans="1:6" ht="42" customHeight="1">
      <c r="A74" s="218"/>
      <c r="B74" s="219" t="s">
        <v>745</v>
      </c>
      <c r="C74" s="20"/>
      <c r="D74" s="15"/>
      <c r="E74" s="98"/>
      <c r="F74" s="51"/>
    </row>
    <row r="75" spans="1:6" ht="12.75">
      <c r="A75" s="2" t="s">
        <v>73</v>
      </c>
      <c r="B75" s="1" t="s">
        <v>697</v>
      </c>
      <c r="C75" s="1" t="s">
        <v>698</v>
      </c>
      <c r="D75" s="2">
        <v>10</v>
      </c>
      <c r="E75" s="98">
        <v>10560</v>
      </c>
      <c r="F75" s="51">
        <f aca="true" t="shared" si="0" ref="F75:F132">(D75*E75)</f>
        <v>105600</v>
      </c>
    </row>
    <row r="76" spans="1:6" ht="12.75">
      <c r="A76" s="2"/>
      <c r="B76" s="1"/>
      <c r="C76" s="1"/>
      <c r="D76" s="2"/>
      <c r="E76" s="98"/>
      <c r="F76" s="51">
        <f t="shared" si="0"/>
        <v>0</v>
      </c>
    </row>
    <row r="77" spans="1:6" ht="12.75">
      <c r="A77" s="2" t="s">
        <v>99</v>
      </c>
      <c r="B77" s="1" t="s">
        <v>699</v>
      </c>
      <c r="C77" s="1" t="s">
        <v>698</v>
      </c>
      <c r="D77" s="2">
        <v>10</v>
      </c>
      <c r="E77" s="98">
        <v>8980</v>
      </c>
      <c r="F77" s="51">
        <f t="shared" si="0"/>
        <v>89800</v>
      </c>
    </row>
    <row r="78" spans="1:6" ht="12.75">
      <c r="A78" s="2"/>
      <c r="B78" s="1"/>
      <c r="C78" s="1"/>
      <c r="D78" s="2"/>
      <c r="E78" s="98"/>
      <c r="F78" s="51">
        <f t="shared" si="0"/>
        <v>0</v>
      </c>
    </row>
    <row r="79" spans="1:6" ht="12.75">
      <c r="A79" s="2" t="s">
        <v>100</v>
      </c>
      <c r="B79" s="1" t="s">
        <v>700</v>
      </c>
      <c r="C79" s="1" t="s">
        <v>698</v>
      </c>
      <c r="D79" s="2">
        <v>10</v>
      </c>
      <c r="E79" s="98">
        <v>11900</v>
      </c>
      <c r="F79" s="51">
        <f t="shared" si="0"/>
        <v>119000</v>
      </c>
    </row>
    <row r="80" spans="1:6" ht="12.75">
      <c r="A80" s="2"/>
      <c r="B80" s="1"/>
      <c r="C80" s="1"/>
      <c r="D80" s="2"/>
      <c r="E80" s="98"/>
      <c r="F80" s="51">
        <f t="shared" si="0"/>
        <v>0</v>
      </c>
    </row>
    <row r="81" spans="1:6" s="4" customFormat="1" ht="9" customHeight="1">
      <c r="A81" s="2"/>
      <c r="B81" s="1"/>
      <c r="C81" s="2"/>
      <c r="D81" s="10"/>
      <c r="E81" s="88"/>
      <c r="F81" s="26"/>
    </row>
    <row r="82" spans="1:6" s="4" customFormat="1" ht="16.5" customHeight="1">
      <c r="A82" s="2"/>
      <c r="B82" s="1"/>
      <c r="C82" s="221"/>
      <c r="D82" s="10"/>
      <c r="E82" s="222" t="s">
        <v>55</v>
      </c>
      <c r="F82" s="223">
        <f>SUM(F43:F81)</f>
        <v>3794480</v>
      </c>
    </row>
    <row r="83" spans="1:6" s="4" customFormat="1" ht="12.75">
      <c r="A83" s="7"/>
      <c r="B83" s="6"/>
      <c r="C83" s="230"/>
      <c r="D83" s="231"/>
      <c r="E83" s="232"/>
      <c r="F83" s="225"/>
    </row>
    <row r="84" spans="1:6" s="4" customFormat="1" ht="12.75">
      <c r="A84" s="8"/>
      <c r="B84" s="9"/>
      <c r="C84" s="226"/>
      <c r="D84" s="227"/>
      <c r="E84" s="228"/>
      <c r="F84" s="229"/>
    </row>
    <row r="85" spans="1:6" s="4" customFormat="1" ht="36" customHeight="1">
      <c r="A85" s="2"/>
      <c r="B85" s="1"/>
      <c r="C85" s="221"/>
      <c r="D85" s="10"/>
      <c r="E85" s="222" t="s">
        <v>56</v>
      </c>
      <c r="F85" s="223">
        <f>F82</f>
        <v>3794480</v>
      </c>
    </row>
    <row r="86" spans="1:6" ht="12.75">
      <c r="A86" s="2" t="s">
        <v>101</v>
      </c>
      <c r="B86" s="1" t="s">
        <v>701</v>
      </c>
      <c r="C86" s="1" t="s">
        <v>702</v>
      </c>
      <c r="D86" s="2">
        <v>10</v>
      </c>
      <c r="E86" s="98">
        <v>26400</v>
      </c>
      <c r="F86" s="51">
        <f aca="true" t="shared" si="1" ref="F86:F92">(D86*E86)</f>
        <v>264000</v>
      </c>
    </row>
    <row r="87" spans="1:6" ht="12.75">
      <c r="A87" s="2"/>
      <c r="B87" s="1"/>
      <c r="C87" s="1"/>
      <c r="D87" s="2"/>
      <c r="E87" s="98"/>
      <c r="F87" s="51">
        <f t="shared" si="1"/>
        <v>0</v>
      </c>
    </row>
    <row r="88" spans="1:6" ht="12.75">
      <c r="A88" s="2" t="s">
        <v>102</v>
      </c>
      <c r="B88" s="1" t="s">
        <v>703</v>
      </c>
      <c r="C88" s="1" t="s">
        <v>698</v>
      </c>
      <c r="D88" s="2">
        <v>10</v>
      </c>
      <c r="E88" s="98">
        <v>200000</v>
      </c>
      <c r="F88" s="51">
        <f t="shared" si="1"/>
        <v>2000000</v>
      </c>
    </row>
    <row r="89" spans="1:6" ht="12.75">
      <c r="A89" s="2"/>
      <c r="B89" s="1"/>
      <c r="C89" s="1"/>
      <c r="D89" s="2"/>
      <c r="E89" s="98"/>
      <c r="F89" s="51">
        <f t="shared" si="1"/>
        <v>0</v>
      </c>
    </row>
    <row r="90" spans="1:6" ht="12.75">
      <c r="A90" s="2" t="s">
        <v>579</v>
      </c>
      <c r="B90" s="1" t="s">
        <v>704</v>
      </c>
      <c r="C90" s="1" t="s">
        <v>698</v>
      </c>
      <c r="D90" s="2">
        <v>5</v>
      </c>
      <c r="E90" s="98">
        <v>300000</v>
      </c>
      <c r="F90" s="51">
        <f t="shared" si="1"/>
        <v>1500000</v>
      </c>
    </row>
    <row r="91" spans="1:6" ht="12.75">
      <c r="A91" s="2"/>
      <c r="B91" s="1"/>
      <c r="C91" s="1"/>
      <c r="D91" s="2"/>
      <c r="E91" s="98"/>
      <c r="F91" s="51">
        <f t="shared" si="1"/>
        <v>0</v>
      </c>
    </row>
    <row r="92" spans="1:6" ht="12.75">
      <c r="A92" s="2" t="s">
        <v>581</v>
      </c>
      <c r="B92" s="1" t="s">
        <v>706</v>
      </c>
      <c r="C92" s="1" t="s">
        <v>12</v>
      </c>
      <c r="D92" s="2">
        <v>100</v>
      </c>
      <c r="E92" s="98">
        <v>450</v>
      </c>
      <c r="F92" s="51">
        <f t="shared" si="1"/>
        <v>45000</v>
      </c>
    </row>
    <row r="93" spans="1:6" ht="12.75">
      <c r="A93" s="2"/>
      <c r="B93" s="1"/>
      <c r="C93" s="1"/>
      <c r="D93" s="2"/>
      <c r="E93" s="98"/>
      <c r="F93" s="51"/>
    </row>
    <row r="94" spans="1:6" ht="12.75">
      <c r="A94" s="2" t="s">
        <v>585</v>
      </c>
      <c r="B94" s="1" t="s">
        <v>705</v>
      </c>
      <c r="C94" s="1" t="s">
        <v>12</v>
      </c>
      <c r="D94" s="2">
        <v>100</v>
      </c>
      <c r="E94" s="98">
        <v>1100</v>
      </c>
      <c r="F94" s="51">
        <f t="shared" si="0"/>
        <v>110000</v>
      </c>
    </row>
    <row r="95" spans="1:6" ht="12.75">
      <c r="A95" s="2"/>
      <c r="B95" s="1"/>
      <c r="C95" s="1"/>
      <c r="D95" s="2"/>
      <c r="E95" s="98"/>
      <c r="F95" s="51">
        <f t="shared" si="0"/>
        <v>0</v>
      </c>
    </row>
    <row r="96" spans="1:6" ht="12.75">
      <c r="A96" s="2" t="s">
        <v>589</v>
      </c>
      <c r="B96" s="1" t="s">
        <v>707</v>
      </c>
      <c r="C96" s="1" t="s">
        <v>12</v>
      </c>
      <c r="D96" s="2">
        <v>100</v>
      </c>
      <c r="E96" s="98">
        <v>1300</v>
      </c>
      <c r="F96" s="51">
        <f t="shared" si="0"/>
        <v>130000</v>
      </c>
    </row>
    <row r="97" spans="1:6" ht="12.75">
      <c r="A97" s="2"/>
      <c r="B97" s="1"/>
      <c r="C97" s="1"/>
      <c r="D97" s="2"/>
      <c r="E97" s="98"/>
      <c r="F97" s="51">
        <f t="shared" si="0"/>
        <v>0</v>
      </c>
    </row>
    <row r="98" spans="1:6" ht="12.75">
      <c r="A98" s="2" t="s">
        <v>592</v>
      </c>
      <c r="B98" s="1" t="s">
        <v>708</v>
      </c>
      <c r="C98" s="1" t="s">
        <v>12</v>
      </c>
      <c r="D98" s="2">
        <v>100</v>
      </c>
      <c r="E98" s="98">
        <v>90</v>
      </c>
      <c r="F98" s="51">
        <f t="shared" si="0"/>
        <v>9000</v>
      </c>
    </row>
    <row r="99" spans="1:6" ht="12.75">
      <c r="A99" s="2"/>
      <c r="B99" s="1"/>
      <c r="C99" s="1"/>
      <c r="D99" s="2"/>
      <c r="E99" s="98"/>
      <c r="F99" s="51">
        <f t="shared" si="0"/>
        <v>0</v>
      </c>
    </row>
    <row r="100" spans="1:6" ht="12.75">
      <c r="A100" s="2" t="s">
        <v>595</v>
      </c>
      <c r="B100" s="1" t="s">
        <v>709</v>
      </c>
      <c r="C100" s="1" t="s">
        <v>5</v>
      </c>
      <c r="D100" s="2">
        <v>10</v>
      </c>
      <c r="E100" s="98">
        <v>15000</v>
      </c>
      <c r="F100" s="51">
        <f t="shared" si="0"/>
        <v>150000</v>
      </c>
    </row>
    <row r="101" spans="1:6" ht="12.75">
      <c r="A101" s="2"/>
      <c r="B101" s="1"/>
      <c r="C101" s="1"/>
      <c r="D101" s="2"/>
      <c r="E101" s="98"/>
      <c r="F101" s="51">
        <f t="shared" si="0"/>
        <v>0</v>
      </c>
    </row>
    <row r="102" spans="1:6" ht="12.75">
      <c r="A102" s="2" t="s">
        <v>597</v>
      </c>
      <c r="B102" s="1" t="s">
        <v>710</v>
      </c>
      <c r="C102" s="1" t="s">
        <v>5</v>
      </c>
      <c r="D102" s="2">
        <v>10</v>
      </c>
      <c r="E102" s="98">
        <v>14000</v>
      </c>
      <c r="F102" s="51">
        <f t="shared" si="0"/>
        <v>140000</v>
      </c>
    </row>
    <row r="103" spans="1:6" ht="12.75">
      <c r="A103" s="2"/>
      <c r="B103" s="1"/>
      <c r="C103" s="1"/>
      <c r="D103" s="2"/>
      <c r="E103" s="98"/>
      <c r="F103" s="51">
        <f t="shared" si="0"/>
        <v>0</v>
      </c>
    </row>
    <row r="104" spans="1:6" ht="12.75">
      <c r="A104" s="2" t="s">
        <v>600</v>
      </c>
      <c r="B104" s="1" t="s">
        <v>711</v>
      </c>
      <c r="C104" s="1" t="s">
        <v>5</v>
      </c>
      <c r="D104" s="2">
        <v>10</v>
      </c>
      <c r="E104" s="98">
        <v>14000</v>
      </c>
      <c r="F104" s="51">
        <f t="shared" si="0"/>
        <v>140000</v>
      </c>
    </row>
    <row r="105" spans="1:6" ht="12.75">
      <c r="A105" s="2"/>
      <c r="B105" s="1"/>
      <c r="C105" s="1"/>
      <c r="D105" s="2"/>
      <c r="E105" s="98"/>
      <c r="F105" s="51">
        <f t="shared" si="0"/>
        <v>0</v>
      </c>
    </row>
    <row r="106" spans="1:6" ht="12.75">
      <c r="A106" s="2" t="s">
        <v>602</v>
      </c>
      <c r="B106" s="1" t="s">
        <v>712</v>
      </c>
      <c r="C106" s="1" t="s">
        <v>5</v>
      </c>
      <c r="D106" s="2">
        <v>10</v>
      </c>
      <c r="E106" s="98">
        <v>14000</v>
      </c>
      <c r="F106" s="51">
        <f t="shared" si="0"/>
        <v>140000</v>
      </c>
    </row>
    <row r="107" spans="1:6" ht="12.75">
      <c r="A107" s="2"/>
      <c r="B107" s="1"/>
      <c r="C107" s="1"/>
      <c r="D107" s="2"/>
      <c r="E107" s="98"/>
      <c r="F107" s="51">
        <f t="shared" si="0"/>
        <v>0</v>
      </c>
    </row>
    <row r="108" spans="1:6" ht="12.75">
      <c r="A108" s="2" t="s">
        <v>604</v>
      </c>
      <c r="B108" s="1" t="s">
        <v>713</v>
      </c>
      <c r="C108" s="1" t="s">
        <v>714</v>
      </c>
      <c r="D108" s="2">
        <v>5</v>
      </c>
      <c r="E108" s="98">
        <v>1350000</v>
      </c>
      <c r="F108" s="51">
        <f t="shared" si="0"/>
        <v>6750000</v>
      </c>
    </row>
    <row r="109" spans="1:6" ht="12.75">
      <c r="A109" s="2"/>
      <c r="B109" s="1"/>
      <c r="C109" s="1"/>
      <c r="D109" s="2"/>
      <c r="E109" s="98"/>
      <c r="F109" s="51">
        <f t="shared" si="0"/>
        <v>0</v>
      </c>
    </row>
    <row r="110" spans="1:6" ht="12.75">
      <c r="A110" s="2" t="s">
        <v>606</v>
      </c>
      <c r="B110" s="1" t="s">
        <v>747</v>
      </c>
      <c r="C110" s="1" t="s">
        <v>714</v>
      </c>
      <c r="D110" s="2">
        <v>5</v>
      </c>
      <c r="E110" s="98">
        <v>900000</v>
      </c>
      <c r="F110" s="51">
        <f t="shared" si="0"/>
        <v>4500000</v>
      </c>
    </row>
    <row r="111" spans="1:6" ht="12.75">
      <c r="A111" s="2"/>
      <c r="B111" s="1"/>
      <c r="C111" s="1"/>
      <c r="D111" s="2"/>
      <c r="E111" s="98"/>
      <c r="F111" s="51">
        <f t="shared" si="0"/>
        <v>0</v>
      </c>
    </row>
    <row r="112" spans="1:6" ht="12.75">
      <c r="A112" s="2" t="s">
        <v>612</v>
      </c>
      <c r="B112" s="5" t="s">
        <v>746</v>
      </c>
      <c r="C112" s="1" t="s">
        <v>10</v>
      </c>
      <c r="D112" s="2">
        <v>6</v>
      </c>
      <c r="E112" s="98">
        <v>30600</v>
      </c>
      <c r="F112" s="51">
        <f t="shared" si="0"/>
        <v>183600</v>
      </c>
    </row>
    <row r="113" spans="1:6" ht="12.75">
      <c r="A113" s="2"/>
      <c r="B113" s="5"/>
      <c r="C113" s="1"/>
      <c r="D113" s="2"/>
      <c r="E113" s="98"/>
      <c r="F113" s="51">
        <f t="shared" si="0"/>
        <v>0</v>
      </c>
    </row>
    <row r="114" spans="1:6" ht="12.75">
      <c r="A114" s="2" t="s">
        <v>615</v>
      </c>
      <c r="B114" s="1" t="s">
        <v>715</v>
      </c>
      <c r="C114" s="1" t="s">
        <v>5</v>
      </c>
      <c r="D114" s="2">
        <v>10</v>
      </c>
      <c r="E114" s="98">
        <v>2150</v>
      </c>
      <c r="F114" s="51">
        <f t="shared" si="0"/>
        <v>21500</v>
      </c>
    </row>
    <row r="115" spans="1:6" ht="12.75">
      <c r="A115" s="2"/>
      <c r="B115" s="1"/>
      <c r="C115" s="1"/>
      <c r="D115" s="2"/>
      <c r="E115" s="98"/>
      <c r="F115" s="51">
        <f t="shared" si="0"/>
        <v>0</v>
      </c>
    </row>
    <row r="116" spans="1:6" ht="12.75">
      <c r="A116" s="2" t="s">
        <v>618</v>
      </c>
      <c r="B116" s="1" t="s">
        <v>716</v>
      </c>
      <c r="C116" s="1" t="s">
        <v>717</v>
      </c>
      <c r="D116" s="2">
        <v>10</v>
      </c>
      <c r="E116" s="98">
        <v>1800</v>
      </c>
      <c r="F116" s="51">
        <f t="shared" si="0"/>
        <v>18000</v>
      </c>
    </row>
    <row r="117" spans="1:6" ht="12.75">
      <c r="A117" s="2"/>
      <c r="B117" s="1"/>
      <c r="C117" s="1"/>
      <c r="D117" s="2"/>
      <c r="E117" s="98"/>
      <c r="F117" s="51">
        <f t="shared" si="0"/>
        <v>0</v>
      </c>
    </row>
    <row r="118" spans="1:6" ht="12.75">
      <c r="A118" s="2" t="s">
        <v>619</v>
      </c>
      <c r="B118" s="1" t="s">
        <v>718</v>
      </c>
      <c r="C118" s="1" t="s">
        <v>8</v>
      </c>
      <c r="D118" s="2">
        <v>1</v>
      </c>
      <c r="E118" s="98">
        <v>135000</v>
      </c>
      <c r="F118" s="51">
        <f t="shared" si="0"/>
        <v>135000</v>
      </c>
    </row>
    <row r="119" spans="1:6" ht="12.75">
      <c r="A119" s="2"/>
      <c r="B119" s="1"/>
      <c r="C119" s="1"/>
      <c r="D119" s="2"/>
      <c r="E119" s="98"/>
      <c r="F119" s="51">
        <f t="shared" si="0"/>
        <v>0</v>
      </c>
    </row>
    <row r="120" spans="1:6" ht="12.75">
      <c r="A120" s="2" t="s">
        <v>620</v>
      </c>
      <c r="B120" s="1" t="s">
        <v>719</v>
      </c>
      <c r="C120" s="1" t="s">
        <v>8</v>
      </c>
      <c r="D120" s="2">
        <v>1</v>
      </c>
      <c r="E120" s="98">
        <v>160000</v>
      </c>
      <c r="F120" s="51">
        <f t="shared" si="0"/>
        <v>160000</v>
      </c>
    </row>
    <row r="121" spans="1:6" ht="12.75">
      <c r="A121" s="2"/>
      <c r="B121" s="1"/>
      <c r="C121" s="1"/>
      <c r="D121" s="2"/>
      <c r="E121" s="98"/>
      <c r="F121" s="51">
        <f t="shared" si="0"/>
        <v>0</v>
      </c>
    </row>
    <row r="122" spans="1:6" ht="12.75">
      <c r="A122" s="2" t="s">
        <v>624</v>
      </c>
      <c r="B122" s="1" t="s">
        <v>720</v>
      </c>
      <c r="C122" s="1" t="s">
        <v>8</v>
      </c>
      <c r="D122" s="2">
        <v>1</v>
      </c>
      <c r="E122" s="98">
        <v>135000</v>
      </c>
      <c r="F122" s="51">
        <f t="shared" si="0"/>
        <v>135000</v>
      </c>
    </row>
    <row r="123" spans="1:6" ht="12.75">
      <c r="A123" s="2"/>
      <c r="B123" s="1"/>
      <c r="C123" s="1"/>
      <c r="D123" s="2"/>
      <c r="E123" s="98"/>
      <c r="F123" s="51">
        <f t="shared" si="0"/>
        <v>0</v>
      </c>
    </row>
    <row r="124" spans="1:6" ht="12.75">
      <c r="A124" s="2" t="s">
        <v>625</v>
      </c>
      <c r="B124" s="1" t="s">
        <v>721</v>
      </c>
      <c r="C124" s="1" t="s">
        <v>8</v>
      </c>
      <c r="D124" s="2">
        <v>1</v>
      </c>
      <c r="E124" s="98">
        <v>165000</v>
      </c>
      <c r="F124" s="51">
        <f t="shared" si="0"/>
        <v>165000</v>
      </c>
    </row>
    <row r="125" spans="1:6" ht="12.75">
      <c r="A125" s="2"/>
      <c r="B125" s="1"/>
      <c r="C125" s="1"/>
      <c r="D125" s="2"/>
      <c r="E125" s="98"/>
      <c r="F125" s="51">
        <f t="shared" si="0"/>
        <v>0</v>
      </c>
    </row>
    <row r="126" spans="1:6" ht="12.75">
      <c r="A126" s="2" t="s">
        <v>627</v>
      </c>
      <c r="B126" s="1" t="s">
        <v>722</v>
      </c>
      <c r="C126" s="1" t="s">
        <v>8</v>
      </c>
      <c r="D126" s="2">
        <v>1</v>
      </c>
      <c r="E126" s="98">
        <v>135000</v>
      </c>
      <c r="F126" s="51">
        <f t="shared" si="0"/>
        <v>135000</v>
      </c>
    </row>
    <row r="127" spans="1:6" ht="12.75">
      <c r="A127" s="2"/>
      <c r="B127" s="1"/>
      <c r="C127" s="1"/>
      <c r="D127" s="2"/>
      <c r="E127" s="98"/>
      <c r="F127" s="51">
        <f t="shared" si="0"/>
        <v>0</v>
      </c>
    </row>
    <row r="128" spans="1:6" ht="12.75">
      <c r="A128" s="2" t="s">
        <v>629</v>
      </c>
      <c r="B128" s="1" t="s">
        <v>723</v>
      </c>
      <c r="C128" s="1" t="s">
        <v>5</v>
      </c>
      <c r="D128" s="2">
        <v>10</v>
      </c>
      <c r="E128" s="98">
        <v>16000</v>
      </c>
      <c r="F128" s="51">
        <f t="shared" si="0"/>
        <v>160000</v>
      </c>
    </row>
    <row r="129" spans="1:6" ht="12.75">
      <c r="A129" s="2"/>
      <c r="B129" s="1"/>
      <c r="C129" s="1"/>
      <c r="D129" s="2"/>
      <c r="E129" s="98"/>
      <c r="F129" s="51">
        <f t="shared" si="0"/>
        <v>0</v>
      </c>
    </row>
    <row r="130" spans="1:6" ht="12.75">
      <c r="A130" s="2" t="s">
        <v>633</v>
      </c>
      <c r="B130" s="1" t="s">
        <v>724</v>
      </c>
      <c r="C130" s="1" t="s">
        <v>5</v>
      </c>
      <c r="D130" s="2">
        <v>10</v>
      </c>
      <c r="E130" s="98">
        <v>17000</v>
      </c>
      <c r="F130" s="51">
        <f t="shared" si="0"/>
        <v>170000</v>
      </c>
    </row>
    <row r="131" spans="1:6" ht="12.75">
      <c r="A131" s="2"/>
      <c r="B131" s="1"/>
      <c r="C131" s="1"/>
      <c r="D131" s="2"/>
      <c r="E131" s="98"/>
      <c r="F131" s="51">
        <f t="shared" si="0"/>
        <v>0</v>
      </c>
    </row>
    <row r="132" spans="1:6" ht="12.75">
      <c r="A132" s="2" t="s">
        <v>635</v>
      </c>
      <c r="B132" s="1" t="s">
        <v>725</v>
      </c>
      <c r="C132" s="1" t="s">
        <v>5</v>
      </c>
      <c r="D132" s="2">
        <v>10</v>
      </c>
      <c r="E132" s="98">
        <v>41200</v>
      </c>
      <c r="F132" s="51">
        <f t="shared" si="0"/>
        <v>412000</v>
      </c>
    </row>
    <row r="133" spans="1:6" ht="12.75">
      <c r="A133" s="2"/>
      <c r="B133" s="1"/>
      <c r="C133" s="1"/>
      <c r="D133" s="2"/>
      <c r="E133" s="98"/>
      <c r="F133" s="51">
        <f aca="true" t="shared" si="2" ref="F133:F169">(D133*E133)</f>
        <v>0</v>
      </c>
    </row>
    <row r="134" spans="1:6" s="4" customFormat="1" ht="9" customHeight="1">
      <c r="A134" s="2"/>
      <c r="B134" s="1"/>
      <c r="C134" s="2"/>
      <c r="D134" s="10"/>
      <c r="E134" s="88"/>
      <c r="F134" s="26"/>
    </row>
    <row r="135" spans="1:6" s="4" customFormat="1" ht="16.5" customHeight="1">
      <c r="A135" s="2"/>
      <c r="B135" s="1"/>
      <c r="C135" s="221"/>
      <c r="D135" s="10"/>
      <c r="E135" s="222" t="s">
        <v>55</v>
      </c>
      <c r="F135" s="223">
        <f>SUM(F85:F134)</f>
        <v>21367580</v>
      </c>
    </row>
    <row r="136" spans="1:6" s="4" customFormat="1" ht="12.75">
      <c r="A136" s="7"/>
      <c r="B136" s="6"/>
      <c r="C136" s="230"/>
      <c r="D136" s="231"/>
      <c r="E136" s="232"/>
      <c r="F136" s="225"/>
    </row>
    <row r="137" spans="1:6" s="4" customFormat="1" ht="12.75">
      <c r="A137" s="8"/>
      <c r="B137" s="9"/>
      <c r="C137" s="226"/>
      <c r="D137" s="227"/>
      <c r="E137" s="228"/>
      <c r="F137" s="229"/>
    </row>
    <row r="138" spans="1:6" s="4" customFormat="1" ht="36" customHeight="1">
      <c r="A138" s="2"/>
      <c r="B138" s="1"/>
      <c r="C138" s="221"/>
      <c r="D138" s="10"/>
      <c r="E138" s="222" t="s">
        <v>56</v>
      </c>
      <c r="F138" s="223">
        <f>F135</f>
        <v>21367580</v>
      </c>
    </row>
    <row r="139" spans="1:6" ht="12.75">
      <c r="A139" s="2" t="s">
        <v>637</v>
      </c>
      <c r="B139" s="1" t="s">
        <v>726</v>
      </c>
      <c r="C139" s="1" t="s">
        <v>5</v>
      </c>
      <c r="D139" s="2">
        <v>10</v>
      </c>
      <c r="E139" s="98">
        <v>5200</v>
      </c>
      <c r="F139" s="51">
        <f>(D139*E139)</f>
        <v>52000</v>
      </c>
    </row>
    <row r="140" spans="1:6" ht="12.75">
      <c r="A140" s="2"/>
      <c r="B140" s="1"/>
      <c r="C140" s="1"/>
      <c r="D140" s="2"/>
      <c r="E140" s="98"/>
      <c r="F140" s="51">
        <f>(D140*E140)</f>
        <v>0</v>
      </c>
    </row>
    <row r="141" spans="1:6" ht="12.75">
      <c r="A141" s="2" t="s">
        <v>639</v>
      </c>
      <c r="B141" s="1" t="s">
        <v>727</v>
      </c>
      <c r="C141" s="1" t="s">
        <v>5</v>
      </c>
      <c r="D141" s="2">
        <v>10</v>
      </c>
      <c r="E141" s="98">
        <v>7800</v>
      </c>
      <c r="F141" s="51">
        <f>(D141*E141)</f>
        <v>78000</v>
      </c>
    </row>
    <row r="142" spans="1:6" ht="12.75">
      <c r="A142" s="2"/>
      <c r="B142" s="1"/>
      <c r="C142" s="1"/>
      <c r="D142" s="2"/>
      <c r="E142" s="98"/>
      <c r="F142" s="51">
        <f>(D142*E142)</f>
        <v>0</v>
      </c>
    </row>
    <row r="143" spans="1:6" ht="12.75">
      <c r="A143" s="2" t="s">
        <v>642</v>
      </c>
      <c r="B143" s="1" t="s">
        <v>728</v>
      </c>
      <c r="C143" s="1" t="s">
        <v>698</v>
      </c>
      <c r="D143" s="2">
        <v>10</v>
      </c>
      <c r="E143" s="98">
        <v>11100</v>
      </c>
      <c r="F143" s="51">
        <f>(D143*E143)</f>
        <v>111000</v>
      </c>
    </row>
    <row r="144" spans="1:6" ht="12.75">
      <c r="A144" s="2"/>
      <c r="B144" s="1"/>
      <c r="C144" s="1"/>
      <c r="D144" s="2"/>
      <c r="E144" s="98"/>
      <c r="F144" s="51"/>
    </row>
    <row r="145" spans="1:6" ht="12.75">
      <c r="A145" s="2" t="s">
        <v>647</v>
      </c>
      <c r="B145" s="1" t="s">
        <v>729</v>
      </c>
      <c r="C145" s="1" t="s">
        <v>698</v>
      </c>
      <c r="D145" s="2">
        <v>10</v>
      </c>
      <c r="E145" s="98">
        <v>16250</v>
      </c>
      <c r="F145" s="51">
        <f t="shared" si="2"/>
        <v>162500</v>
      </c>
    </row>
    <row r="146" spans="1:6" ht="12.75">
      <c r="A146" s="2"/>
      <c r="B146" s="1"/>
      <c r="C146" s="1"/>
      <c r="D146" s="2"/>
      <c r="E146" s="98"/>
      <c r="F146" s="51">
        <f t="shared" si="2"/>
        <v>0</v>
      </c>
    </row>
    <row r="147" spans="1:6" ht="12.75">
      <c r="A147" s="2" t="s">
        <v>752</v>
      </c>
      <c r="B147" s="1" t="s">
        <v>730</v>
      </c>
      <c r="C147" s="1" t="s">
        <v>698</v>
      </c>
      <c r="D147" s="2">
        <v>10</v>
      </c>
      <c r="E147" s="98">
        <v>9100</v>
      </c>
      <c r="F147" s="51">
        <f t="shared" si="2"/>
        <v>91000</v>
      </c>
    </row>
    <row r="148" spans="1:6" ht="12.75">
      <c r="A148" s="2"/>
      <c r="B148" s="1"/>
      <c r="C148" s="1"/>
      <c r="D148" s="2"/>
      <c r="E148" s="98"/>
      <c r="F148" s="51">
        <f t="shared" si="2"/>
        <v>0</v>
      </c>
    </row>
    <row r="149" spans="1:6" ht="12.75">
      <c r="A149" s="2" t="s">
        <v>650</v>
      </c>
      <c r="B149" s="1" t="s">
        <v>731</v>
      </c>
      <c r="C149" s="1" t="s">
        <v>732</v>
      </c>
      <c r="D149" s="2">
        <v>20</v>
      </c>
      <c r="E149" s="98">
        <v>3850</v>
      </c>
      <c r="F149" s="51">
        <f t="shared" si="2"/>
        <v>77000</v>
      </c>
    </row>
    <row r="150" spans="1:6" ht="12.75">
      <c r="A150" s="2"/>
      <c r="B150" s="1"/>
      <c r="C150" s="1"/>
      <c r="D150" s="2"/>
      <c r="E150" s="98"/>
      <c r="F150" s="51">
        <f t="shared" si="2"/>
        <v>0</v>
      </c>
    </row>
    <row r="151" spans="1:6" ht="12.75">
      <c r="A151" s="2" t="s">
        <v>654</v>
      </c>
      <c r="B151" s="1" t="s">
        <v>733</v>
      </c>
      <c r="C151" s="1" t="s">
        <v>732</v>
      </c>
      <c r="D151" s="2">
        <v>20</v>
      </c>
      <c r="E151" s="98">
        <v>4705</v>
      </c>
      <c r="F151" s="51">
        <f t="shared" si="2"/>
        <v>94100</v>
      </c>
    </row>
    <row r="152" spans="1:6" ht="12.75">
      <c r="A152" s="2"/>
      <c r="B152" s="1"/>
      <c r="C152" s="1"/>
      <c r="D152" s="2"/>
      <c r="E152" s="98"/>
      <c r="F152" s="51">
        <f t="shared" si="2"/>
        <v>0</v>
      </c>
    </row>
    <row r="153" spans="1:6" ht="12.75">
      <c r="A153" s="2" t="s">
        <v>753</v>
      </c>
      <c r="B153" s="1" t="s">
        <v>734</v>
      </c>
      <c r="C153" s="1" t="s">
        <v>5</v>
      </c>
      <c r="D153" s="2">
        <v>10</v>
      </c>
      <c r="E153" s="98">
        <v>7100</v>
      </c>
      <c r="F153" s="51">
        <f t="shared" si="2"/>
        <v>71000</v>
      </c>
    </row>
    <row r="154" spans="1:6" ht="12.75">
      <c r="A154" s="2"/>
      <c r="B154" s="1"/>
      <c r="C154" s="1"/>
      <c r="D154" s="2"/>
      <c r="E154" s="98"/>
      <c r="F154" s="51">
        <f t="shared" si="2"/>
        <v>0</v>
      </c>
    </row>
    <row r="155" spans="1:6" ht="12.75">
      <c r="A155" s="2" t="s">
        <v>754</v>
      </c>
      <c r="B155" s="1" t="s">
        <v>735</v>
      </c>
      <c r="C155" s="1" t="s">
        <v>736</v>
      </c>
      <c r="D155" s="2">
        <v>10</v>
      </c>
      <c r="E155" s="98">
        <v>12300</v>
      </c>
      <c r="F155" s="51">
        <f t="shared" si="2"/>
        <v>123000</v>
      </c>
    </row>
    <row r="156" spans="1:6" ht="12.75">
      <c r="A156" s="2"/>
      <c r="B156" s="1"/>
      <c r="C156" s="1"/>
      <c r="D156" s="2"/>
      <c r="E156" s="98"/>
      <c r="F156" s="51">
        <f t="shared" si="2"/>
        <v>0</v>
      </c>
    </row>
    <row r="157" spans="1:6" ht="12.75">
      <c r="A157" s="2" t="s">
        <v>755</v>
      </c>
      <c r="B157" s="1" t="s">
        <v>737</v>
      </c>
      <c r="C157" s="1" t="s">
        <v>5</v>
      </c>
      <c r="D157" s="2">
        <v>10</v>
      </c>
      <c r="E157" s="98">
        <v>93600</v>
      </c>
      <c r="F157" s="51">
        <f t="shared" si="2"/>
        <v>936000</v>
      </c>
    </row>
    <row r="158" spans="1:6" ht="12.75">
      <c r="A158" s="2"/>
      <c r="B158" s="1"/>
      <c r="C158" s="1"/>
      <c r="D158" s="2"/>
      <c r="E158" s="98"/>
      <c r="F158" s="51">
        <f t="shared" si="2"/>
        <v>0</v>
      </c>
    </row>
    <row r="159" spans="1:6" ht="12.75">
      <c r="A159" s="2" t="s">
        <v>756</v>
      </c>
      <c r="B159" s="1" t="s">
        <v>738</v>
      </c>
      <c r="C159" s="1" t="s">
        <v>5</v>
      </c>
      <c r="D159" s="2">
        <v>10</v>
      </c>
      <c r="E159" s="98">
        <v>1050</v>
      </c>
      <c r="F159" s="51">
        <f t="shared" si="2"/>
        <v>10500</v>
      </c>
    </row>
    <row r="160" spans="1:6" ht="12.75">
      <c r="A160" s="2"/>
      <c r="B160" s="1"/>
      <c r="C160" s="1"/>
      <c r="D160" s="2"/>
      <c r="E160" s="98"/>
      <c r="F160" s="51">
        <f t="shared" si="2"/>
        <v>0</v>
      </c>
    </row>
    <row r="161" spans="1:6" ht="12.75">
      <c r="A161" s="2" t="s">
        <v>757</v>
      </c>
      <c r="B161" s="1" t="s">
        <v>739</v>
      </c>
      <c r="C161" s="1" t="s">
        <v>5</v>
      </c>
      <c r="D161" s="2">
        <v>10</v>
      </c>
      <c r="E161" s="98">
        <v>10800</v>
      </c>
      <c r="F161" s="51">
        <f t="shared" si="2"/>
        <v>108000</v>
      </c>
    </row>
    <row r="162" spans="1:6" ht="12.75">
      <c r="A162" s="2"/>
      <c r="B162" s="1"/>
      <c r="C162" s="1"/>
      <c r="D162" s="2"/>
      <c r="E162" s="98"/>
      <c r="F162" s="51">
        <f t="shared" si="2"/>
        <v>0</v>
      </c>
    </row>
    <row r="163" spans="1:6" ht="12.75">
      <c r="A163" s="2" t="s">
        <v>758</v>
      </c>
      <c r="B163" s="1" t="s">
        <v>740</v>
      </c>
      <c r="C163" s="1" t="s">
        <v>5</v>
      </c>
      <c r="D163" s="2">
        <v>10</v>
      </c>
      <c r="E163" s="98">
        <v>22100</v>
      </c>
      <c r="F163" s="51">
        <f t="shared" si="2"/>
        <v>221000</v>
      </c>
    </row>
    <row r="164" spans="1:6" ht="12.75">
      <c r="A164" s="2" t="s">
        <v>741</v>
      </c>
      <c r="B164" s="1"/>
      <c r="C164" s="1"/>
      <c r="D164" s="2"/>
      <c r="E164" s="98"/>
      <c r="F164" s="51">
        <f t="shared" si="2"/>
        <v>0</v>
      </c>
    </row>
    <row r="165" spans="1:6" ht="12.75">
      <c r="A165" s="2" t="s">
        <v>759</v>
      </c>
      <c r="B165" s="1" t="s">
        <v>742</v>
      </c>
      <c r="C165" s="1" t="s">
        <v>5</v>
      </c>
      <c r="D165" s="2">
        <v>10</v>
      </c>
      <c r="E165" s="98">
        <v>12500</v>
      </c>
      <c r="F165" s="51">
        <f t="shared" si="2"/>
        <v>125000</v>
      </c>
    </row>
    <row r="166" spans="1:6" ht="12.75">
      <c r="A166" s="2"/>
      <c r="B166" s="1"/>
      <c r="C166" s="1"/>
      <c r="D166" s="2"/>
      <c r="E166" s="98"/>
      <c r="F166" s="51">
        <f t="shared" si="2"/>
        <v>0</v>
      </c>
    </row>
    <row r="167" spans="1:6" ht="12.75">
      <c r="A167" s="2" t="s">
        <v>760</v>
      </c>
      <c r="B167" s="1" t="s">
        <v>743</v>
      </c>
      <c r="C167" s="1" t="s">
        <v>5</v>
      </c>
      <c r="D167" s="2">
        <v>10</v>
      </c>
      <c r="E167" s="98">
        <v>36700</v>
      </c>
      <c r="F167" s="51">
        <f t="shared" si="2"/>
        <v>367000</v>
      </c>
    </row>
    <row r="168" spans="1:6" ht="12.75">
      <c r="A168" s="2"/>
      <c r="B168" s="1"/>
      <c r="C168" s="1"/>
      <c r="D168" s="2"/>
      <c r="E168" s="98"/>
      <c r="F168" s="51">
        <f t="shared" si="2"/>
        <v>0</v>
      </c>
    </row>
    <row r="169" spans="1:6" ht="12.75">
      <c r="A169" s="2" t="s">
        <v>761</v>
      </c>
      <c r="B169" s="1" t="s">
        <v>744</v>
      </c>
      <c r="C169" s="1" t="s">
        <v>5</v>
      </c>
      <c r="D169" s="2">
        <v>10</v>
      </c>
      <c r="E169" s="98">
        <v>354000</v>
      </c>
      <c r="F169" s="51">
        <f t="shared" si="2"/>
        <v>3540000</v>
      </c>
    </row>
    <row r="170" spans="1:6" ht="12.75">
      <c r="A170" s="233"/>
      <c r="B170" s="1"/>
      <c r="C170" s="1"/>
      <c r="D170" s="2"/>
      <c r="E170" s="1"/>
      <c r="F170" s="51"/>
    </row>
    <row r="171" spans="1:6" ht="12.75">
      <c r="A171" s="72"/>
      <c r="B171" s="21"/>
      <c r="C171" s="15"/>
      <c r="D171" s="15"/>
      <c r="E171" s="234"/>
      <c r="F171" s="92"/>
    </row>
    <row r="172" spans="1:6" ht="13.5" thickBot="1">
      <c r="A172" s="72"/>
      <c r="B172" s="23" t="s">
        <v>663</v>
      </c>
      <c r="C172" s="15"/>
      <c r="D172" s="15"/>
      <c r="E172" s="234" t="s">
        <v>23</v>
      </c>
      <c r="F172" s="93">
        <f>SUM(F138:F171)</f>
        <v>27534680</v>
      </c>
    </row>
    <row r="173" spans="1:6" ht="13.5" thickTop="1">
      <c r="A173" s="72"/>
      <c r="B173" s="23"/>
      <c r="C173" s="15"/>
      <c r="D173" s="15"/>
      <c r="E173" s="234"/>
      <c r="F173" s="108"/>
    </row>
    <row r="174" spans="1:6" ht="12.75">
      <c r="A174" s="94"/>
      <c r="B174" s="31"/>
      <c r="C174" s="30"/>
      <c r="D174" s="30"/>
      <c r="E174" s="235"/>
      <c r="F174" s="96"/>
    </row>
  </sheetData>
  <sheetProtection/>
  <mergeCells count="8">
    <mergeCell ref="A1:B1"/>
    <mergeCell ref="E2:F2"/>
    <mergeCell ref="A3:F3"/>
    <mergeCell ref="C4:C5"/>
    <mergeCell ref="D4:D5"/>
    <mergeCell ref="E4:E5"/>
    <mergeCell ref="F4:F5"/>
    <mergeCell ref="A2:B2"/>
  </mergeCells>
  <printOptions/>
  <pageMargins left="0.354330708661417" right="0.078740157480315" top="0.078740157480315" bottom="0.078740157480315" header="0" footer="0.511811023622047"/>
  <pageSetup horizontalDpi="600" verticalDpi="600" orientation="portrait" r:id="rId1"/>
  <headerFooter alignWithMargins="0">
    <oddHeader>&amp;R&amp;8&amp;F</oddHeader>
    <oddFooter>&amp;L&amp;"Arial,Italic"&amp;8Sunya Development &amp;C&amp;P of &amp;N&amp;R&amp;8January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Sunya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Sunya Kigali</dc:creator>
  <cp:keywords/>
  <dc:description/>
  <cp:lastModifiedBy>Andrew Karani</cp:lastModifiedBy>
  <cp:lastPrinted>2021-04-06T12:24:30Z</cp:lastPrinted>
  <dcterms:created xsi:type="dcterms:W3CDTF">2004-07-21T06:08:59Z</dcterms:created>
  <dcterms:modified xsi:type="dcterms:W3CDTF">2021-04-13T09:39:56Z</dcterms:modified>
  <cp:category/>
  <cp:version/>
  <cp:contentType/>
  <cp:contentStatus/>
</cp:coreProperties>
</file>